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27915" windowHeight="11130" tabRatio="852"/>
  </bookViews>
  <sheets>
    <sheet name="Toelichting" sheetId="2" r:id="rId1"/>
    <sheet name="Overzicht" sheetId="1" r:id="rId2"/>
    <sheet name="Prev-Inc huisartsenzorg" sheetId="3" r:id="rId3"/>
    <sheet name="Prev-Inc kanker" sheetId="4" r:id="rId4"/>
    <sheet name="Prev medisch-special. zorg" sheetId="14" r:id="rId5"/>
    <sheet name="Prev bevolkingsonderzoek" sheetId="17" r:id="rId6"/>
    <sheet name="Prev bevolkingsonderzoek (2)" sheetId="21" r:id="rId7"/>
    <sheet name="Sterfte en verl. levensjaren" sheetId="10" r:id="rId8"/>
    <sheet name="Ziekteverzuim - ArboNed" sheetId="11" r:id="rId9"/>
    <sheet name="Ziekteverzuim - NEA" sheetId="20" r:id="rId10"/>
    <sheet name="Arbeidsongeschiktheid" sheetId="9" r:id="rId11"/>
    <sheet name="Kosten" sheetId="5" r:id="rId12"/>
    <sheet name="Toekomst huisartsenzorg" sheetId="12" r:id="rId13"/>
    <sheet name="Toekomst kanker" sheetId="7" r:id="rId14"/>
    <sheet name="Toekomst medisch special. zorg" sheetId="15" r:id="rId15"/>
    <sheet name="Complicaties bar chir" sheetId="16" r:id="rId16"/>
    <sheet name="Kwaliteit v. leven - GE" sheetId="13" r:id="rId17"/>
    <sheet name="Kwaliteit v. leven - Ecorys" sheetId="18" r:id="rId18"/>
    <sheet name="Kwaliteit v. leven - ResCon" sheetId="19" r:id="rId19"/>
  </sheets>
  <calcPr calcId="145621"/>
</workbook>
</file>

<file path=xl/calcChain.xml><?xml version="1.0" encoding="utf-8"?>
<calcChain xmlns="http://schemas.openxmlformats.org/spreadsheetml/2006/main">
  <c r="V15" i="21" l="1"/>
  <c r="L15" i="21"/>
  <c r="W15" i="21" l="1"/>
  <c r="J63" i="10"/>
  <c r="J64" i="10"/>
  <c r="J65" i="10"/>
  <c r="J66" i="10"/>
  <c r="J67" i="10"/>
  <c r="J68" i="10"/>
  <c r="J69" i="10"/>
  <c r="J70" i="10"/>
  <c r="J71" i="10"/>
  <c r="J72" i="10"/>
  <c r="J74" i="10"/>
  <c r="J75" i="10"/>
  <c r="J76" i="10"/>
  <c r="J77" i="10"/>
  <c r="J78" i="10"/>
  <c r="J79" i="10"/>
  <c r="J80" i="10"/>
  <c r="J81" i="10"/>
  <c r="J82" i="10"/>
  <c r="J83" i="10"/>
  <c r="J84" i="10"/>
  <c r="J85" i="10"/>
  <c r="J86" i="10"/>
  <c r="J87" i="10"/>
  <c r="J88" i="10"/>
  <c r="J89" i="10"/>
  <c r="J90" i="10"/>
  <c r="J91" i="10"/>
  <c r="J92" i="10"/>
  <c r="J93" i="10"/>
  <c r="J94" i="10"/>
  <c r="J95" i="10"/>
  <c r="J96" i="10"/>
  <c r="J97" i="10"/>
  <c r="J98" i="10"/>
  <c r="J99" i="10"/>
  <c r="J101" i="10"/>
  <c r="J102" i="10"/>
  <c r="J103" i="10"/>
  <c r="J104" i="10"/>
  <c r="J105" i="10"/>
  <c r="J106" i="10"/>
  <c r="J107" i="10"/>
  <c r="J108" i="10"/>
  <c r="J109" i="10"/>
  <c r="J110" i="10"/>
  <c r="J111" i="10"/>
  <c r="J112" i="10"/>
  <c r="J113" i="10"/>
  <c r="J114" i="10"/>
  <c r="J115" i="10"/>
  <c r="J116" i="10"/>
  <c r="J118" i="10"/>
  <c r="J119" i="10"/>
  <c r="J120" i="10"/>
  <c r="J121" i="10"/>
  <c r="J122" i="10"/>
  <c r="J124" i="10"/>
  <c r="J125" i="10"/>
  <c r="J126" i="10"/>
  <c r="J127" i="10"/>
  <c r="J128" i="10"/>
  <c r="J129" i="10"/>
  <c r="J130" i="10"/>
  <c r="J131" i="10"/>
  <c r="J133" i="10"/>
  <c r="J134" i="10"/>
  <c r="J135" i="10"/>
  <c r="J136" i="10"/>
  <c r="J137" i="10"/>
  <c r="J138" i="10"/>
  <c r="J139" i="10"/>
  <c r="J140" i="10"/>
  <c r="J141" i="10"/>
  <c r="J142" i="10"/>
  <c r="J143" i="10"/>
  <c r="J144" i="10"/>
  <c r="J145" i="10"/>
  <c r="J146" i="10"/>
  <c r="J148" i="10"/>
  <c r="J62" i="10"/>
  <c r="J166" i="10"/>
  <c r="J165" i="10"/>
  <c r="J164" i="10"/>
  <c r="J163" i="10"/>
  <c r="J162" i="10"/>
  <c r="J161" i="10"/>
  <c r="J160" i="10"/>
  <c r="J159" i="10"/>
  <c r="J158" i="10"/>
  <c r="J157" i="10"/>
  <c r="J156" i="10"/>
  <c r="J155" i="10"/>
  <c r="J154" i="10"/>
  <c r="J167" i="10" s="1"/>
  <c r="J153" i="10"/>
  <c r="F167" i="10"/>
  <c r="F153" i="10"/>
  <c r="E72" i="11" l="1"/>
  <c r="F72" i="11"/>
  <c r="D72" i="11"/>
  <c r="H167" i="10" l="1"/>
  <c r="I167" i="10"/>
  <c r="E167" i="10"/>
  <c r="D167" i="10"/>
  <c r="E116" i="10" l="1"/>
  <c r="F116" i="10"/>
  <c r="H116" i="10"/>
  <c r="I116" i="10"/>
  <c r="D116" i="10"/>
  <c r="E99" i="10"/>
  <c r="F99" i="10"/>
  <c r="H99" i="10"/>
  <c r="I99" i="10"/>
  <c r="D99" i="10"/>
  <c r="D148" i="10" s="1"/>
  <c r="H148" i="10" l="1"/>
  <c r="E148" i="10"/>
  <c r="I148" i="10"/>
  <c r="F148" i="10"/>
  <c r="E65" i="14"/>
  <c r="F65" i="14"/>
  <c r="G65" i="14"/>
  <c r="H65" i="14"/>
  <c r="I65" i="14"/>
  <c r="J65" i="14"/>
  <c r="K65" i="14"/>
  <c r="L65" i="14"/>
  <c r="D65" i="14"/>
  <c r="E53" i="14"/>
  <c r="F53" i="14"/>
  <c r="G53" i="14"/>
  <c r="H53" i="14"/>
  <c r="I53" i="14"/>
  <c r="J53" i="14"/>
  <c r="K53" i="14"/>
  <c r="L53" i="14"/>
  <c r="D53" i="14"/>
  <c r="E41" i="14"/>
  <c r="F41" i="14"/>
  <c r="G41" i="14"/>
  <c r="H41" i="14"/>
  <c r="I41" i="14"/>
  <c r="J41" i="14"/>
  <c r="K41" i="14"/>
  <c r="L41" i="14"/>
  <c r="D41" i="14"/>
  <c r="BM76" i="4" l="1"/>
  <c r="BM77" i="4"/>
  <c r="BM78" i="4"/>
  <c r="BM79" i="4"/>
  <c r="BM80" i="4"/>
  <c r="BM81" i="4"/>
  <c r="BM82" i="4"/>
  <c r="BM83" i="4"/>
  <c r="BM84" i="4"/>
  <c r="BM85" i="4"/>
  <c r="BM86" i="4"/>
  <c r="BM87" i="4"/>
  <c r="BM88" i="4"/>
  <c r="BM93" i="4"/>
  <c r="BM94" i="4"/>
  <c r="BM95" i="4"/>
  <c r="BM96" i="4"/>
  <c r="BM97" i="4"/>
  <c r="BM98" i="4"/>
  <c r="BM99" i="4"/>
  <c r="BM100" i="4"/>
  <c r="BM101" i="4"/>
  <c r="BM102" i="4"/>
  <c r="BM103" i="4"/>
  <c r="BM104" i="4"/>
  <c r="BM105" i="4"/>
  <c r="BM106" i="4"/>
  <c r="BM75" i="4"/>
  <c r="AR93" i="4"/>
  <c r="AR94" i="4"/>
  <c r="AR95" i="4"/>
  <c r="AR96" i="4"/>
  <c r="AR97" i="4"/>
  <c r="AR98" i="4"/>
  <c r="AR99" i="4"/>
  <c r="AR100" i="4"/>
  <c r="AR101" i="4"/>
  <c r="AR102" i="4"/>
  <c r="AR103" i="4"/>
  <c r="AR104" i="4"/>
  <c r="AR105" i="4"/>
  <c r="AR106" i="4"/>
  <c r="AR76" i="4"/>
  <c r="AR77" i="4"/>
  <c r="AR78" i="4"/>
  <c r="AR79" i="4"/>
  <c r="AR80" i="4"/>
  <c r="AR81" i="4"/>
  <c r="AR82" i="4"/>
  <c r="AR83" i="4"/>
  <c r="AR84" i="4"/>
  <c r="AR85" i="4"/>
  <c r="AR86" i="4"/>
  <c r="AR87" i="4"/>
  <c r="AR88" i="4"/>
  <c r="AR75" i="4"/>
  <c r="W93" i="4"/>
  <c r="W94" i="4"/>
  <c r="W95" i="4"/>
  <c r="W96" i="4"/>
  <c r="W97" i="4"/>
  <c r="W98" i="4"/>
  <c r="W99" i="4"/>
  <c r="W100" i="4"/>
  <c r="W101" i="4"/>
  <c r="W102" i="4"/>
  <c r="W103" i="4"/>
  <c r="W104" i="4"/>
  <c r="W105" i="4"/>
  <c r="W106" i="4"/>
  <c r="W76" i="4"/>
  <c r="W77" i="4"/>
  <c r="W78" i="4"/>
  <c r="W79" i="4"/>
  <c r="W80" i="4"/>
  <c r="W81" i="4"/>
  <c r="W82" i="4"/>
  <c r="W83" i="4"/>
  <c r="W84" i="4"/>
  <c r="W85" i="4"/>
  <c r="W86" i="4"/>
  <c r="W87" i="4"/>
  <c r="W88" i="4"/>
  <c r="W75" i="4"/>
</calcChain>
</file>

<file path=xl/sharedStrings.xml><?xml version="1.0" encoding="utf-8"?>
<sst xmlns="http://schemas.openxmlformats.org/spreadsheetml/2006/main" count="2952" uniqueCount="948">
  <si>
    <t>AANLEIDING TOT DIT EXCELBESTAND</t>
  </si>
  <si>
    <t>OVER DIT EXCELBESTAND</t>
  </si>
  <si>
    <t>DOSSIER MAAG-, DARM- EN LEVERAANDOENINGEN OP VZINFO</t>
  </si>
  <si>
    <t>CLASSIFICATIE VAN MAAG-, DARM- EN LEVERAANDOENINGEN</t>
  </si>
  <si>
    <t>TIJDSPERIODE VAN SAMENSTELLEN EXCELBESTAND EN DOSSIER</t>
  </si>
  <si>
    <t>Voor details zie betreffende tabbladen</t>
  </si>
  <si>
    <t>Overzicht MDL-aandoeningen</t>
  </si>
  <si>
    <t>Bron</t>
  </si>
  <si>
    <t>NIVEL Zorgregistratie eerste lijn</t>
  </si>
  <si>
    <t>RESULTATEN</t>
  </si>
  <si>
    <t>Jaar</t>
  </si>
  <si>
    <t xml:space="preserve">De totalen worden niet gepresenteerd </t>
  </si>
  <si>
    <t>MANNEN</t>
  </si>
  <si>
    <t>VROUWEN</t>
  </si>
  <si>
    <t>Methode</t>
  </si>
  <si>
    <t>Cluster</t>
  </si>
  <si>
    <t>Soort aandoening</t>
  </si>
  <si>
    <t>0-14</t>
  </si>
  <si>
    <t>15-64</t>
  </si>
  <si>
    <t>65+</t>
  </si>
  <si>
    <t>Totaal</t>
  </si>
  <si>
    <t>Totaal (M+V)</t>
  </si>
  <si>
    <t>A</t>
  </si>
  <si>
    <t>D84+D85+D86+D87</t>
  </si>
  <si>
    <t>B</t>
  </si>
  <si>
    <t>D72+D97+D98</t>
  </si>
  <si>
    <t>C</t>
  </si>
  <si>
    <t>D78+D88+D92+D93+D94+ D95+K96</t>
  </si>
  <si>
    <t>D</t>
  </si>
  <si>
    <t>D22+D70+D73</t>
  </si>
  <si>
    <t>E</t>
  </si>
  <si>
    <t>F</t>
  </si>
  <si>
    <t>Ziekte oesofagus</t>
  </si>
  <si>
    <t>D84</t>
  </si>
  <si>
    <t>Langdurig_1j</t>
  </si>
  <si>
    <t>Ander ulcus pepticum</t>
  </si>
  <si>
    <t>D86</t>
  </si>
  <si>
    <t>Acuut_16w</t>
  </si>
  <si>
    <t>Ulcus duodeni</t>
  </si>
  <si>
    <t>D85</t>
  </si>
  <si>
    <t>Stoornis maagfunctie</t>
  </si>
  <si>
    <t>D87</t>
  </si>
  <si>
    <t>A (deelcluster)</t>
  </si>
  <si>
    <t>D85+D86+D87</t>
  </si>
  <si>
    <t>Virushepatitis</t>
  </si>
  <si>
    <t>D72</t>
  </si>
  <si>
    <t>Cirrose/andere leverziekte</t>
  </si>
  <si>
    <t>D97</t>
  </si>
  <si>
    <t>Chronisch</t>
  </si>
  <si>
    <t>B (deelcluster)</t>
  </si>
  <si>
    <t>D72+D97</t>
  </si>
  <si>
    <t>Cholecystitis/cholelithiasis</t>
  </si>
  <si>
    <t>D98</t>
  </si>
  <si>
    <t>Appendicitis</t>
  </si>
  <si>
    <t>D88</t>
  </si>
  <si>
    <t>Acuut_8w</t>
  </si>
  <si>
    <t>Spastisch colon/IBS</t>
  </si>
  <si>
    <t>D93</t>
  </si>
  <si>
    <t>Colitis ulcerosa/chronische enteritis (regionalis)</t>
  </si>
  <si>
    <t>D94</t>
  </si>
  <si>
    <t>Divertikelziekte</t>
  </si>
  <si>
    <t>D92</t>
  </si>
  <si>
    <t>C (deelcluster)</t>
  </si>
  <si>
    <t>D92+D93+D94</t>
  </si>
  <si>
    <t>Hemorroïden</t>
  </si>
  <si>
    <t>K96</t>
  </si>
  <si>
    <t>Benigne neoplasma spijsverteringsorganen</t>
  </si>
  <si>
    <t>D78</t>
  </si>
  <si>
    <t>Fissura ani/perianaal abces</t>
  </si>
  <si>
    <t>D95</t>
  </si>
  <si>
    <t>Cluster Anus</t>
  </si>
  <si>
    <t>D78+D95+K96</t>
  </si>
  <si>
    <t>Wormen/oxyuren/andere parasieten</t>
  </si>
  <si>
    <t>D22</t>
  </si>
  <si>
    <t>Acuut_4w</t>
  </si>
  <si>
    <t>Gastro-intestinale infectie</t>
  </si>
  <si>
    <t>D70</t>
  </si>
  <si>
    <t>Veronderstelde gastro-intestinale infectie</t>
  </si>
  <si>
    <t>D73</t>
  </si>
  <si>
    <t>Gegeneraliseerde buikpijn/buikkrampen</t>
  </si>
  <si>
    <t>D01</t>
  </si>
  <si>
    <t>Maagpijn</t>
  </si>
  <si>
    <t>D02</t>
  </si>
  <si>
    <t>Zuurbranden</t>
  </si>
  <si>
    <t>D03</t>
  </si>
  <si>
    <t>Pijn anus/rectum</t>
  </si>
  <si>
    <t>D04</t>
  </si>
  <si>
    <t>Andere gelokaliseerde buikpijn</t>
  </si>
  <si>
    <t>D06</t>
  </si>
  <si>
    <t>Flatulentie/meteorisme/boeren</t>
  </si>
  <si>
    <t>D08</t>
  </si>
  <si>
    <t>Misselijkheid</t>
  </si>
  <si>
    <t>D09</t>
  </si>
  <si>
    <t>Braken</t>
  </si>
  <si>
    <t>D10</t>
  </si>
  <si>
    <t>Diarree</t>
  </si>
  <si>
    <t>D11</t>
  </si>
  <si>
    <t>Obstipatie</t>
  </si>
  <si>
    <t>D12</t>
  </si>
  <si>
    <t>Haematemesis</t>
  </si>
  <si>
    <t>D14</t>
  </si>
  <si>
    <t>Melaena</t>
  </si>
  <si>
    <t>D15</t>
  </si>
  <si>
    <t>Rectaal bloedverlies</t>
  </si>
  <si>
    <t>D16</t>
  </si>
  <si>
    <t>Incontinentie voor ontlasting</t>
  </si>
  <si>
    <t>D17</t>
  </si>
  <si>
    <t>Verandering ontlasting/defecatiepatroon</t>
  </si>
  <si>
    <t>D18</t>
  </si>
  <si>
    <t>Andere symptomen/klachten spijsverteringsorganen</t>
  </si>
  <si>
    <t>D29</t>
  </si>
  <si>
    <t>E (deelcluster)</t>
  </si>
  <si>
    <t>Klachten patiënt bij symptomen</t>
  </si>
  <si>
    <t>D01-D04, D6, D8-D12, D14-D18, D29</t>
  </si>
  <si>
    <t>Geelzucht</t>
  </si>
  <si>
    <t>D13</t>
  </si>
  <si>
    <t>Zwelling in de buik</t>
  </si>
  <si>
    <t>D24</t>
  </si>
  <si>
    <t>Verandering omvang/uitzetting buik</t>
  </si>
  <si>
    <t>D25</t>
  </si>
  <si>
    <t>Hepatomegalie</t>
  </si>
  <si>
    <t>D96</t>
  </si>
  <si>
    <t>Bevindingen bij symptomen</t>
  </si>
  <si>
    <t>D13, D24, D25, D96</t>
  </si>
  <si>
    <t>Functiebeperking/handicap spijsverteringsorganen</t>
  </si>
  <si>
    <t>D28</t>
  </si>
  <si>
    <t>PREVALENTIE / INCIDENTIE</t>
  </si>
  <si>
    <t xml:space="preserve">https://bronnen.zorggegevens.nl/Bron?naam=NIVEL-Zorgregistraties-eerste-lijn </t>
  </si>
  <si>
    <t xml:space="preserve">https://www.volksgezondheidenzorg.info/sites/default/files/documentatie_episodeconstructie_nivel_1juli2016_definitief.pdf </t>
  </si>
  <si>
    <t>Duiding</t>
  </si>
  <si>
    <t>Opmerking</t>
  </si>
  <si>
    <t>ICPC-code</t>
  </si>
  <si>
    <t>Slokdarm, maag en duodenum</t>
  </si>
  <si>
    <t>Lever, galblaas/-wegen en alvleesklier</t>
  </si>
  <si>
    <t>Dunne darm, appendix, dikke darm en anus</t>
  </si>
  <si>
    <t>Infectieziekten en infestaties van het spijsverteringsstelsel</t>
  </si>
  <si>
    <t>Symptomen van het spijsverteringsstelsel</t>
  </si>
  <si>
    <t>Kanker van het spijsverteringsstelsel</t>
  </si>
  <si>
    <t>Nederlandse Kanker Registratie (NKR; IKNL)</t>
  </si>
  <si>
    <t>https://bronnen.zorggegevens.nl/Bron?naam=Nederlandse-Kankerregistratie</t>
  </si>
  <si>
    <t>http://www.cijfersoverkanker.nl/</t>
  </si>
  <si>
    <t>Spijsverteringsorganen</t>
  </si>
  <si>
    <t>Slokdarm</t>
  </si>
  <si>
    <t>Cardia</t>
  </si>
  <si>
    <t>Maag</t>
  </si>
  <si>
    <t>Dunne darm</t>
  </si>
  <si>
    <t>Dikke darm en endeldarm</t>
  </si>
  <si>
    <t>Anus</t>
  </si>
  <si>
    <t>Lever</t>
  </si>
  <si>
    <t>Galblaas en extrahepatische galwegen</t>
  </si>
  <si>
    <t>Alvleesklier</t>
  </si>
  <si>
    <t>Spijsverteringsorganen, niet nader omschreven</t>
  </si>
  <si>
    <t>Gastrointestinale carcinoïdtumoren</t>
  </si>
  <si>
    <t>Melanomen van maag-darmkanaal</t>
  </si>
  <si>
    <t>Gastrointestinale sarcomen en stromatumoren</t>
  </si>
  <si>
    <t>ICD-10 code</t>
  </si>
  <si>
    <t>TOEKOMSTSCHATTING</t>
  </si>
  <si>
    <t>CBS Doodsoorzakenstatistiek (DOS)</t>
  </si>
  <si>
    <t>https://bronnen.zorggegevens.nl/Bron?naam=Doodsoorzakenstatistiek</t>
  </si>
  <si>
    <r>
      <rPr>
        <sz val="10"/>
        <color theme="1"/>
        <rFont val="Calibri"/>
        <family val="2"/>
        <scheme val="minor"/>
      </rPr>
      <t>Sterfte:</t>
    </r>
    <r>
      <rPr>
        <u/>
        <sz val="10"/>
        <color theme="10"/>
        <rFont val="Calibri"/>
        <family val="2"/>
        <scheme val="minor"/>
      </rPr>
      <t xml:space="preserve"> https://www.cbs.nl/nl-nl/onze-diensten/methoden/onderzoeksomschrijvingen/korte-onderzoeksbeschrijvingen/doodsoorzakenstatistiek</t>
    </r>
  </si>
  <si>
    <r>
      <rPr>
        <sz val="10"/>
        <color theme="1"/>
        <rFont val="Calibri"/>
        <family val="2"/>
        <scheme val="minor"/>
      </rPr>
      <t>Verloren levensjaren:</t>
    </r>
    <r>
      <rPr>
        <u/>
        <sz val="10"/>
        <color theme="10"/>
        <rFont val="Calibri"/>
        <family val="2"/>
        <scheme val="minor"/>
      </rPr>
      <t xml:space="preserve"> https://www.volksgezondheidenzorg.info/berekening-verloren-levensjaren</t>
    </r>
  </si>
  <si>
    <t>STERFTE EN VERLOREN LEVENSJAREN</t>
  </si>
  <si>
    <t>RIVM, Kosten van Ziektenstudie (KvZ)</t>
  </si>
  <si>
    <t>https://www.volksgezondheidenzorg.info/kosten-van-ziekten</t>
  </si>
  <si>
    <t>https://www.volksgezondheidenzorg.info/sites/default/files/kvz_tekst_nationaal_kompas_2012.pdf</t>
  </si>
  <si>
    <t>https://www.volksgezondheidenzorg.info/sites/default/files/20170519_kvz_toewijzing_2015_mp.pdf</t>
  </si>
  <si>
    <t>2015 (nader voorlopige cijfers)</t>
  </si>
  <si>
    <t>Maag en duodenum</t>
  </si>
  <si>
    <t>Totaal A</t>
  </si>
  <si>
    <t>Totaal B</t>
  </si>
  <si>
    <t>Cluster Dikke darm</t>
  </si>
  <si>
    <t>Cluster Lever</t>
  </si>
  <si>
    <t>Episode</t>
  </si>
  <si>
    <t>Totaal C</t>
  </si>
  <si>
    <t>Totaal D</t>
  </si>
  <si>
    <t>Totaal E</t>
  </si>
  <si>
    <t>ZIEKTEVERZUIM</t>
  </si>
  <si>
    <t>ARBEIDSONGESCHIKTHEID</t>
  </si>
  <si>
    <t>D (deelcluster)</t>
  </si>
  <si>
    <t>15-29</t>
  </si>
  <si>
    <t>30-44</t>
  </si>
  <si>
    <t>45-59</t>
  </si>
  <si>
    <t>60-74</t>
  </si>
  <si>
    <t>75+</t>
  </si>
  <si>
    <t>0-4</t>
  </si>
  <si>
    <t>15-19</t>
  </si>
  <si>
    <t>20-24</t>
  </si>
  <si>
    <t>25-29</t>
  </si>
  <si>
    <t>30-34</t>
  </si>
  <si>
    <t>35-39</t>
  </si>
  <si>
    <t>40-44</t>
  </si>
  <si>
    <t>45-49</t>
  </si>
  <si>
    <t>50-54</t>
  </si>
  <si>
    <t>55-59</t>
  </si>
  <si>
    <t>60-64</t>
  </si>
  <si>
    <t>65-69</t>
  </si>
  <si>
    <t>70-74</t>
  </si>
  <si>
    <t>75-79</t>
  </si>
  <si>
    <t>80-84</t>
  </si>
  <si>
    <t>85-89</t>
  </si>
  <si>
    <t>90-94</t>
  </si>
  <si>
    <t>95+</t>
  </si>
  <si>
    <t>Infecties maag-darmkanaal</t>
  </si>
  <si>
    <t>A00-A09</t>
  </si>
  <si>
    <t>Hepatitis</t>
  </si>
  <si>
    <t>B15, B16, B17.0-B17.2, B17.8-B17.9, B18.0-B18.2, B18.8-B18,9, B19, B25.1, B94.2, O98.4, P35.3</t>
  </si>
  <si>
    <t>Slokdarmkanker</t>
  </si>
  <si>
    <t>C15</t>
  </si>
  <si>
    <t>Maagkanker</t>
  </si>
  <si>
    <t>C16</t>
  </si>
  <si>
    <t>Dikke darm- en endeldarmkanker</t>
  </si>
  <si>
    <t>C18-C21</t>
  </si>
  <si>
    <t>Alvleesklierkanker</t>
  </si>
  <si>
    <t>C25</t>
  </si>
  <si>
    <t>Zweren van maag en twaalfvingerige darm</t>
  </si>
  <si>
    <t>K25-K27</t>
  </si>
  <si>
    <t>K35-K37</t>
  </si>
  <si>
    <t>Inflammatoire darmziekten</t>
  </si>
  <si>
    <t>K50-K51</t>
  </si>
  <si>
    <t>Chronische leverziekte en -cirrose</t>
  </si>
  <si>
    <t>K70, K71.0-K71.1, K71.7-K71.9, K72, K74, K75.0-K75.1, K76-K77</t>
  </si>
  <si>
    <t>Overige leverziekten</t>
  </si>
  <si>
    <t>K70-K77 niet elders toegewezen</t>
  </si>
  <si>
    <t>Gal(blaas)ziekten</t>
  </si>
  <si>
    <t>K80-K83</t>
  </si>
  <si>
    <t>K57</t>
  </si>
  <si>
    <t>I84, K64</t>
  </si>
  <si>
    <t>Overige aandoeningen spijsvertering</t>
  </si>
  <si>
    <t>K00-K93 niet elders toegewezen</t>
  </si>
  <si>
    <t>Totaal F</t>
  </si>
  <si>
    <t>TOTAAL</t>
  </si>
  <si>
    <t>M+V</t>
  </si>
  <si>
    <t>INCIDENTIE</t>
  </si>
  <si>
    <t>TIENJAARSPREVALENTIE</t>
  </si>
  <si>
    <t>Tumor</t>
  </si>
  <si>
    <t>5-9</t>
  </si>
  <si>
    <t>10-14</t>
  </si>
  <si>
    <t>STERFTE</t>
  </si>
  <si>
    <t>VERLOREN LEVENSJAREN</t>
  </si>
  <si>
    <t>Soort cijfer</t>
  </si>
  <si>
    <t>Mannen</t>
  </si>
  <si>
    <t>Vrouwen</t>
  </si>
  <si>
    <t>-</t>
  </si>
  <si>
    <t>Totaal*</t>
  </si>
  <si>
    <t>A) Slokdarm, maag en duodenum</t>
  </si>
  <si>
    <t>B) Lever, galblaas/-wegen en alvleesklier</t>
  </si>
  <si>
    <t>C) Dunne darm, appendix, dikke darm en anus</t>
  </si>
  <si>
    <t>D) Infectieziekten en infestaties van het spijsverteringsstelsel</t>
  </si>
  <si>
    <t>E) Symptomen van het spijsverteringsstelsel</t>
  </si>
  <si>
    <t>F) Kanker van het spijsverteringsstelsel</t>
  </si>
  <si>
    <t>TOEKOMST</t>
  </si>
  <si>
    <t>2018*</t>
  </si>
  <si>
    <t>UWV</t>
  </si>
  <si>
    <t>https://bronnen.zorggegevens.nl/Bron?naam=Periodieke-Informatie-ArbeidsongeschiktheidsVerzekeringen</t>
  </si>
  <si>
    <t>https://bronnen.zorggegevens.nl/Bron?naam=Atlas-SV-regionale-informatie-sociale-verzekeringen-</t>
  </si>
  <si>
    <t>???</t>
  </si>
  <si>
    <t>https://www.arboned.nl/</t>
  </si>
  <si>
    <t>Alle bovenstaande codes</t>
  </si>
  <si>
    <t>Jaarincidentie: Het aantal nieuwe gevallen van MDL-aandoeningen in 2017</t>
  </si>
  <si>
    <t>Aantal doden</t>
  </si>
  <si>
    <t>Verloren levensjaren</t>
  </si>
  <si>
    <t>C15-C26</t>
  </si>
  <si>
    <t>C17</t>
  </si>
  <si>
    <t>C18-C20</t>
  </si>
  <si>
    <t>C21</t>
  </si>
  <si>
    <t>C22</t>
  </si>
  <si>
    <t>C23-C24</t>
  </si>
  <si>
    <t>C26</t>
  </si>
  <si>
    <t>https://www.volksgezondheidenzorg.info/onderwerp/demografische-prognose-ziekten-en-aandoeningen/toelichting-demografische-prognose</t>
  </si>
  <si>
    <t>2017-2030</t>
  </si>
  <si>
    <t>2017-2040</t>
  </si>
  <si>
    <t>*</t>
  </si>
  <si>
    <t>*Geen duidelijke ICD-10 code beschikbaar, indeling sluit aan op tumorindeling van NKR</t>
  </si>
  <si>
    <t>Procentuele toename 2017-2030</t>
  </si>
  <si>
    <t>Procentuele toename 2017-2040</t>
  </si>
  <si>
    <t>85+</t>
  </si>
  <si>
    <t>DEMOGRAFISCHE PROJECTIE 2030</t>
  </si>
  <si>
    <t>DEMOGRAFISCHE PROJECTIE 2040</t>
  </si>
  <si>
    <t>Huisartsenzorg (2017)</t>
  </si>
  <si>
    <t>Kankerregistratie (2018)</t>
  </si>
  <si>
    <t>Huisartsenzorg (2030)</t>
  </si>
  <si>
    <t>Huisartsenzorg (2040)</t>
  </si>
  <si>
    <t>Kankerregistratie (2030)</t>
  </si>
  <si>
    <t>Kankerregistratie (2040)</t>
  </si>
  <si>
    <t xml:space="preserve">B15, B16, B17.0-B17.2, B17.8-B17.9, B18.0-B18.2, B18.8-B18,9, B19, B25.1, B94.2, O98.4, P35.3, K70, K71.0-K71.1, K71.7-K71.9, K72, K74, K75.0-K75.1, K76-K77, K70-K77 niet elders toegewezen, K80-K83, </t>
  </si>
  <si>
    <t>I84, K64, K35-K37, K50-K51, K57</t>
  </si>
  <si>
    <t>C15, C16, C18-C21, C25</t>
  </si>
  <si>
    <t>*Totalen kunnen afwijken in verband met afronding of wanneer er ontdubbeld is</t>
  </si>
  <si>
    <t>In miljoen euro (2015)</t>
  </si>
  <si>
    <t xml:space="preserve">Incidentie betreft het aantal gevallen. Bij acute aandoeningen kan een persoon meerder keren meetellen.  </t>
  </si>
  <si>
    <t>Periode</t>
  </si>
  <si>
    <t xml:space="preserve">Op basis van uitsluitend demografische ontwikkelingen zijn voor onderstaande kankers de aantallen voor 2030 en 2040 berekend </t>
  </si>
  <si>
    <t xml:space="preserve">Op basis van uitsluitend demografische ontwikkelingen zijn voor onderstaande ziekten de aantallen voor 2030 en 2040 berekend </t>
  </si>
  <si>
    <t>Totaal M+V</t>
  </si>
  <si>
    <t>2017*</t>
  </si>
  <si>
    <r>
      <t>De Maag Lever Darm Stichting (MLDS) wil op basis van betrouwbare cijfers inzicht in de omvang en impact van maag-, darm- en leveraandoeningen (MDL-aandoeningen). Met inzicht in deze cijfers wil de MLDS de juiste afwegingen kunnen maken voor haar doelbesteding. Daarnaast helpt inzicht in omvang en impact van MDL-aandoeningen de MLDS in haar communicatie over urgentie van verschillende MDL-aandoeningen.</t>
    </r>
    <r>
      <rPr>
        <sz val="11"/>
        <color theme="1"/>
        <rFont val="Calibri"/>
        <family val="2"/>
      </rPr>
      <t xml:space="preserve"> </t>
    </r>
    <r>
      <rPr>
        <sz val="10"/>
        <color rgb="FF000000"/>
        <rFont val="Calibri"/>
        <family val="2"/>
      </rPr>
      <t xml:space="preserve">Vandaar het verzoek aan het RIVM om een overzicht te maken met actuele kengetallen over omvang en impact van </t>
    </r>
    <r>
      <rPr>
        <sz val="10"/>
        <color theme="1"/>
        <rFont val="Calibri"/>
        <family val="2"/>
      </rPr>
      <t>MDL-aandoeningen</t>
    </r>
    <r>
      <rPr>
        <sz val="10"/>
        <color rgb="FF000000"/>
        <rFont val="Calibri"/>
        <family val="2"/>
      </rPr>
      <t xml:space="preserve"> in Nederland. </t>
    </r>
  </si>
  <si>
    <t>Het RIVM heeft van oktober 2018 t/m maart 2019 aan het uitwerken van de classificatie en het verzamelen en weergeven van de cijfers gewerkt.</t>
  </si>
  <si>
    <t>F (deelcluster)</t>
  </si>
  <si>
    <t>KWALITEIT VAN LEVEN</t>
  </si>
  <si>
    <t>Medisch specialistische zorg (2030)</t>
  </si>
  <si>
    <t>Medisch specialistische zorg (2040)</t>
  </si>
  <si>
    <t xml:space="preserve">Zie tabblad </t>
  </si>
  <si>
    <t>DBC Informatie Systeem, Nederlandse Zorgautoriteit (NZA)</t>
  </si>
  <si>
    <t>https://bronnen.zorggegevens.nl/Bron?naam=DBC-Informatie-Systeem</t>
  </si>
  <si>
    <t>https://www.opendisdata.nl/dis/over</t>
  </si>
  <si>
    <t>201</t>
  </si>
  <si>
    <t>Barrett</t>
  </si>
  <si>
    <t>202</t>
  </si>
  <si>
    <t>Oesofagitis</t>
  </si>
  <si>
    <t>1001</t>
  </si>
  <si>
    <t>203</t>
  </si>
  <si>
    <t>Maagzweren</t>
  </si>
  <si>
    <t>204</t>
  </si>
  <si>
    <t>Functionele dyspepsie</t>
  </si>
  <si>
    <t>205</t>
  </si>
  <si>
    <t>Gastritis/duodenitis</t>
  </si>
  <si>
    <t>1002</t>
  </si>
  <si>
    <t>206</t>
  </si>
  <si>
    <t>Virale chronische hepatitis</t>
  </si>
  <si>
    <t>207</t>
  </si>
  <si>
    <t>Alcoholische leververvetting (AFLD)</t>
  </si>
  <si>
    <t>208</t>
  </si>
  <si>
    <t>Zeldzame leverziekten</t>
  </si>
  <si>
    <t>209</t>
  </si>
  <si>
    <t>Levercirrose</t>
  </si>
  <si>
    <t>1003</t>
  </si>
  <si>
    <t>210</t>
  </si>
  <si>
    <t>Ontstekingen</t>
  </si>
  <si>
    <t>211</t>
  </si>
  <si>
    <t>Galblaasstenen</t>
  </si>
  <si>
    <t>1004</t>
  </si>
  <si>
    <t>212</t>
  </si>
  <si>
    <t>Pancreatitis</t>
  </si>
  <si>
    <t>1005</t>
  </si>
  <si>
    <t>213</t>
  </si>
  <si>
    <t>Coeliakie</t>
  </si>
  <si>
    <t>1006</t>
  </si>
  <si>
    <t>214</t>
  </si>
  <si>
    <t>Acute appendicitis</t>
  </si>
  <si>
    <t>1007</t>
  </si>
  <si>
    <t>215</t>
  </si>
  <si>
    <t>Prikkelbare darmsyndroom (PDS)</t>
  </si>
  <si>
    <t>216</t>
  </si>
  <si>
    <t>Crohn/Colitis ulcerosa niet gespecificeerd</t>
  </si>
  <si>
    <t>217</t>
  </si>
  <si>
    <t>Diverticulose/diverticulitis</t>
  </si>
  <si>
    <t>1008</t>
  </si>
  <si>
    <t>218</t>
  </si>
  <si>
    <t>Aandoeningen van de anus</t>
  </si>
  <si>
    <t>1009</t>
  </si>
  <si>
    <t>219</t>
  </si>
  <si>
    <t>220</t>
  </si>
  <si>
    <t>1010</t>
  </si>
  <si>
    <t>221</t>
  </si>
  <si>
    <t>Klachten patiënt</t>
  </si>
  <si>
    <t>222</t>
  </si>
  <si>
    <t>Buikpijnen</t>
  </si>
  <si>
    <t>223</t>
  </si>
  <si>
    <t>Diarreeën</t>
  </si>
  <si>
    <t>224</t>
  </si>
  <si>
    <t>Obstipaties</t>
  </si>
  <si>
    <t>225</t>
  </si>
  <si>
    <t>Bloedingen</t>
  </si>
  <si>
    <t>1011</t>
  </si>
  <si>
    <t>226</t>
  </si>
  <si>
    <t>227</t>
  </si>
  <si>
    <t>228</t>
  </si>
  <si>
    <t>Leverkanker</t>
  </si>
  <si>
    <t>229</t>
  </si>
  <si>
    <t>Kanker alvleesklier, galblaas en -wegen</t>
  </si>
  <si>
    <t>230</t>
  </si>
  <si>
    <t>Dikkedarmkanker</t>
  </si>
  <si>
    <t>1012</t>
  </si>
  <si>
    <t>Totaal alle ziekten</t>
  </si>
  <si>
    <t>Deelcluster A</t>
  </si>
  <si>
    <t>Deelcluster B</t>
  </si>
  <si>
    <t>Deelcluster C</t>
  </si>
  <si>
    <t>Maag en Duodenum</t>
  </si>
  <si>
    <t xml:space="preserve">Lever </t>
  </si>
  <si>
    <t>Galblaas en -wegen</t>
  </si>
  <si>
    <t>Appendix</t>
  </si>
  <si>
    <t>Dikke darm</t>
  </si>
  <si>
    <t>Totaal A*</t>
  </si>
  <si>
    <t>Totaal B*</t>
  </si>
  <si>
    <t>Totaal C*</t>
  </si>
  <si>
    <t>1003+1004+1005</t>
  </si>
  <si>
    <t>1001+1002</t>
  </si>
  <si>
    <t>1006+1007+1008+1009</t>
  </si>
  <si>
    <t xml:space="preserve">In het totaalcijfer telt een persoon één keer mee (totaalcijfer is ontdubbeld), behalve bij totaalcategorie met *, dit betreft een optelling van deelclusters. Deelcluster zijn wel ontdubbeld. </t>
  </si>
  <si>
    <t>NR-ziektegroep/cluster</t>
  </si>
  <si>
    <t>Totaal alle aandoeningen</t>
  </si>
  <si>
    <t>Totaal MDL</t>
  </si>
  <si>
    <t>https://dica.nl/dato/home</t>
  </si>
  <si>
    <t>Dutch Audit for Treatment of Obesity (DATO)</t>
  </si>
  <si>
    <t xml:space="preserve">https://www.volksgezondheidenzorg.info/onderwerp/maag-darm-en-leveraandoeningen/prevalentie#node-aantal-personen-met-mdl-aandoening-bekend-bij-de-huisarts </t>
  </si>
  <si>
    <t xml:space="preserve">https://www.volksgezondheidenzorg.info/onderwerp/maag-darm-en-leveraandoeningen/prevalentie#node-aantal-mdl-tumoren-volgens-kankerregistratie </t>
  </si>
  <si>
    <t xml:space="preserve">https://www.volksgezondheidenzorg.info/onderwerp/maag-darm-en-leveraandoeningen/prevalentie#node-aantal-personen-met-medisch-specialistische-zorg-voor-mdl-aandoening </t>
  </si>
  <si>
    <t>Episode*</t>
  </si>
  <si>
    <t xml:space="preserve">*Voor de huisartsenregistratie wordt gebruik gemaakt van episoden. Hierbij wordt onderscheid gemaakt tussen enerzijds chronische aandoeningen en anderzijds niet-chronische aandoeningen (langdurig 1 jaar of acuut 4, 8, 16 weken). De episode geeft aan wanneer de ziekte-episode afgesloten wordt als er in die periode geen contact met de huisarts is geweest voor de betreffende klacht. 
</t>
  </si>
  <si>
    <t>PREVALENTIE</t>
  </si>
  <si>
    <t>D01-D04, D6, D8-D18, D24, D25, D28, D29, D96</t>
  </si>
  <si>
    <t xml:space="preserve"> De kans op ernstige postoperatieve complicaties is hoger bij oudere patiënten (60+)</t>
  </si>
  <si>
    <t>Clavien dindo (CV) graad III - reïnterventies</t>
  </si>
  <si>
    <t>Clavien dindo (CV) graad IV - intensive care opnamen</t>
  </si>
  <si>
    <t>Clavien dindo (CV) graad V - mortaliteit</t>
  </si>
  <si>
    <t>*Graad I en II worden niet meegenomen omdat dit niet als ‘ernstige’ complicaties worden beschouwd</t>
  </si>
  <si>
    <t>Aantal primaire ingrepen</t>
  </si>
  <si>
    <t>Heropnamen</t>
  </si>
  <si>
    <t>Bariatrische chirurgie:</t>
  </si>
  <si>
    <t xml:space="preserve">Ernstige complicaties* binnen 30 dagen na de primaire ingreep: </t>
  </si>
  <si>
    <t>Barrett-oesofagus</t>
  </si>
  <si>
    <t>K227</t>
  </si>
  <si>
    <t>K20</t>
  </si>
  <si>
    <t>Ulcus pepticum, lokalisatie niet-gespecificeerd</t>
  </si>
  <si>
    <t>K27</t>
  </si>
  <si>
    <t>Ulcus ventriculi</t>
  </si>
  <si>
    <t>K25</t>
  </si>
  <si>
    <t>Ulcus gastrojejunale</t>
  </si>
  <si>
    <t>K28</t>
  </si>
  <si>
    <t>K26</t>
  </si>
  <si>
    <t>K30</t>
  </si>
  <si>
    <t>Gastritis en duodenitis</t>
  </si>
  <si>
    <t>K29</t>
  </si>
  <si>
    <t>Overige acute virushepatitis</t>
  </si>
  <si>
    <t>B17</t>
  </si>
  <si>
    <t>Chronische virushepatitis</t>
  </si>
  <si>
    <t>B18</t>
  </si>
  <si>
    <t>K700</t>
  </si>
  <si>
    <t>K760</t>
  </si>
  <si>
    <t>Leverinsufficiëntie, niet elders geclassificeerd</t>
  </si>
  <si>
    <t>K72</t>
  </si>
  <si>
    <t>Chronische passieve leverstuwing</t>
  </si>
  <si>
    <t>K761</t>
  </si>
  <si>
    <t>Portale hypertensie</t>
  </si>
  <si>
    <t>K766</t>
  </si>
  <si>
    <t>Hepatorenaal syndroom</t>
  </si>
  <si>
    <t>K767</t>
  </si>
  <si>
    <t>Overige gespecificeerde leverziekten</t>
  </si>
  <si>
    <t>K768</t>
  </si>
  <si>
    <t>Leverziekte, niet gespecificeerd</t>
  </si>
  <si>
    <t>K769</t>
  </si>
  <si>
    <t>Leverfibrose en levercirrose</t>
  </si>
  <si>
    <t>K74</t>
  </si>
  <si>
    <t>Alcoholische levercirrose</t>
  </si>
  <si>
    <t>K703</t>
  </si>
  <si>
    <t>K81</t>
  </si>
  <si>
    <t>K80</t>
  </si>
  <si>
    <t>Acute pancreatitis</t>
  </si>
  <si>
    <t>K85</t>
  </si>
  <si>
    <t>Chronische pancreatitis door alcohol</t>
  </si>
  <si>
    <t>K860</t>
  </si>
  <si>
    <t>Overige chronische pancreatitis</t>
  </si>
  <si>
    <t>K861</t>
  </si>
  <si>
    <t>Cyste van pancreas</t>
  </si>
  <si>
    <t>K862</t>
  </si>
  <si>
    <t>Overige gespecificeerde darmziekten</t>
  </si>
  <si>
    <t>K638</t>
  </si>
  <si>
    <t>K900</t>
  </si>
  <si>
    <t>K35</t>
  </si>
  <si>
    <t>K51</t>
  </si>
  <si>
    <t>Anuspoliep/Rectumpoliep</t>
  </si>
  <si>
    <t>K620, K621</t>
  </si>
  <si>
    <t>Anusprolaps/Rectumprolaps</t>
  </si>
  <si>
    <t>K622, K623</t>
  </si>
  <si>
    <t>Stenose van anus en rectum</t>
  </si>
  <si>
    <t>K624</t>
  </si>
  <si>
    <t>Ulcus van anus en rectum</t>
  </si>
  <si>
    <t>K626</t>
  </si>
  <si>
    <t>Abces van anaal en rectaal gebied</t>
  </si>
  <si>
    <t>K61</t>
  </si>
  <si>
    <t>Fissuur en fistel van anaal en rectaal gebied</t>
  </si>
  <si>
    <t>K60</t>
  </si>
  <si>
    <t>Overige Salmonella-infecties</t>
  </si>
  <si>
    <t>A02</t>
  </si>
  <si>
    <t>Overige bacteriële intestinale infecties</t>
  </si>
  <si>
    <t>A04</t>
  </si>
  <si>
    <t>Virale en overige gespecificeerde intestinale infecties</t>
  </si>
  <si>
    <t>A08</t>
  </si>
  <si>
    <t>Overige gastro-enteritis en colitis van verondersteld infectieuze en niet gespecificeerde oorsprong</t>
  </si>
  <si>
    <t>A09</t>
  </si>
  <si>
    <t>Pijn in buik en bekken</t>
  </si>
  <si>
    <t>R10</t>
  </si>
  <si>
    <t>Misselijkheid en braken</t>
  </si>
  <si>
    <t>R11</t>
  </si>
  <si>
    <t>Overige verstoppingen van darm/Constipatie</t>
  </si>
  <si>
    <t>K564, K590</t>
  </si>
  <si>
    <t>K920</t>
  </si>
  <si>
    <t>K921</t>
  </si>
  <si>
    <t>Overige symptomen betreffende spijsverteringsstelsel en buik</t>
  </si>
  <si>
    <t>R19</t>
  </si>
  <si>
    <t>Niet gespecificeerde geelzucht</t>
  </si>
  <si>
    <t>R17</t>
  </si>
  <si>
    <t>Maligne neoplasma van oesofagus</t>
  </si>
  <si>
    <t>Maligne neoplasma van maag</t>
  </si>
  <si>
    <t>Maligne neoplasma van lever en intrahepatische galwegen</t>
  </si>
  <si>
    <t>Maligne neoplasma van overige en niet gespecificeerde delen van galwegen</t>
  </si>
  <si>
    <t>C24</t>
  </si>
  <si>
    <t>Maligne neoplasma van galblaas</t>
  </si>
  <si>
    <t>C23</t>
  </si>
  <si>
    <t>Maligne neoplasma van pancreas</t>
  </si>
  <si>
    <t>Maligne neoplasma van dunne darm</t>
  </si>
  <si>
    <t>Maligne neoplasma van colon</t>
  </si>
  <si>
    <t>C18</t>
  </si>
  <si>
    <t>Maligne neoplasma van overgang van sigmoïd in rectum</t>
  </si>
  <si>
    <t>C19</t>
  </si>
  <si>
    <t>Maligne neoplasma van rectum</t>
  </si>
  <si>
    <t>C20</t>
  </si>
  <si>
    <t>Maligne neoplasma van anus en anaal kanaal</t>
  </si>
  <si>
    <t>Leeftijdsklassen</t>
  </si>
  <si>
    <t>K227, K20</t>
  </si>
  <si>
    <t>K27, K25, K28, K26, K30, K29</t>
  </si>
  <si>
    <t>B15, B16, B17, B18, B19</t>
  </si>
  <si>
    <t>Niet-alcoholische leververvetting (NAFLD)</t>
  </si>
  <si>
    <t>K72, K761, K762, K763, K764, K765, K766, K767, K768, K769</t>
  </si>
  <si>
    <t>K74, K703, K717</t>
  </si>
  <si>
    <t>K85, K860, K861</t>
  </si>
  <si>
    <t>Bacteriële overgroei in de dunne darm (Small Intestine Bacterial Overgrowth, SIBO)</t>
  </si>
  <si>
    <t>K638, K902, K908</t>
  </si>
  <si>
    <t>Inflammatoire darmziekten (IDZ) - Colitis ulcerosa</t>
  </si>
  <si>
    <t>K64, K620, K621, K622, K623, K624, K626, K61, K60</t>
  </si>
  <si>
    <t>A00, A01, A02, A03, A04, A05, A06, A07, A08, A09, B65, B66, B67, B68, B69, B70, B71, B72, B73, B74, B75, B76, B77, B78, B79, B80, B81, B82, B83</t>
  </si>
  <si>
    <t>C24, C23</t>
  </si>
  <si>
    <t>C18, C19, C20</t>
  </si>
  <si>
    <t>Slokdarm, maag &amp; duodenum</t>
  </si>
  <si>
    <t>K227, K20, K27, K25, K28, K26, K30, K29</t>
  </si>
  <si>
    <t>B15, B16, B17, B18, B19, K700, K760, K72, K761, K762, K763, K764, K765, K766, K767, K768, K769, K74, K703, K717</t>
  </si>
  <si>
    <t>K81, K80</t>
  </si>
  <si>
    <t>K85, K860, K861, K862</t>
  </si>
  <si>
    <t>K638, K902, K908, K900</t>
  </si>
  <si>
    <t>K58, K51, K501, K57</t>
  </si>
  <si>
    <t>R10, R12, R14, R11, K591, K564, K590, K920, K921, K625, R15, R19, R17, R160, Z736, Z931, Z932, Z933, Z934</t>
  </si>
  <si>
    <t>C15, C16, C22, C24, C23, C25, C17, C18, C19, C20, C21</t>
  </si>
  <si>
    <t xml:space="preserve">https://www.volksgezondheidenzorg.info/onderwerp/maag-darm-en-leveraandoeningen/sterfte </t>
  </si>
  <si>
    <t>0-34</t>
  </si>
  <si>
    <t>Maag &amp; duodenum</t>
  </si>
  <si>
    <t>Alle bovenstaande clusters</t>
  </si>
  <si>
    <t>Ontstekingen (Cholecystitis)</t>
  </si>
  <si>
    <t>Galblaasstenen (Cholelithiasis)</t>
  </si>
  <si>
    <t>B15, B16, B17, B18, B19, K700, K760, K72, K761, K762, K763, K764, K765, K766, K767, K768, K769, K74, K703, K717, K81, K80, K85, K860, K861, K862</t>
  </si>
  <si>
    <t>K638, K902, K908, K900, K35, K58, K51, K501, K57, K64, K620, K621, K622, K623, K624, K626, K61, K60</t>
  </si>
  <si>
    <t>Appendix (acute appendicitis)</t>
  </si>
  <si>
    <t>Totaal aantal doden en verloren levensjaren naar leeftijd</t>
  </si>
  <si>
    <t xml:space="preserve">https://www.volksgezondheidenzorg.info/onderwerp/maag-lever-en-darmaandoeningen/kosten </t>
  </si>
  <si>
    <t xml:space="preserve">https://www.volksgezondheidenzorg.info/onderwerp/maag-darm-en-leveraandoeningen/toekomstschatting#node-aantal-personen-met-mdl-aandoening-2030-en-2040 </t>
  </si>
  <si>
    <t xml:space="preserve">https://www.volksgezondheidenzorg.info/onderwerp/maag-darm-en-leveraandoeningen/toekomstschatting#node-aantal-nieuwe-gevallen-mdl-kanker-2030-en-2040 </t>
  </si>
  <si>
    <t xml:space="preserve">https://www.volksgezondheidenzorg.info/onderwerp/maag-darm-en-leveraandoeningen/toekomstschatting#node-aantal-personen-met-medisch-specialistische-zorg-2030-en-2040 </t>
  </si>
  <si>
    <t xml:space="preserve">KWALITEIT VAN LEVEN </t>
  </si>
  <si>
    <t>CBS-Gezondheidsenquête</t>
  </si>
  <si>
    <t>https://bronnen.zorggegevens.nl/Bron?naam=Gezondheidsenqu%C3%AAte</t>
  </si>
  <si>
    <t>De Gezondheidsenquête is een jaarlijks enquête-onderzoek onder de bevolking van Nederland, woonachtig in particuliere huishoudens.</t>
  </si>
  <si>
    <t>De enquête bevat vragen over leefstijl, gezondheid, medische consumptie en het preventief gedrag van de Nederlandse bevolking.</t>
  </si>
  <si>
    <t>De resultaten worden gebruikt t.b.v. planning, onderzoek en beleid.</t>
  </si>
  <si>
    <t>https://www.cbs.nl/nl-nl/onze-diensten/methoden/onderzoeksomschrijvingen/korte-onderzoeksbeschrijvingen/gezondheidsenquete-vanaf-2010-2013</t>
  </si>
  <si>
    <t>Voor het meten van de kwaliteit van leven is in de Gezondheidsenquêtes van 2011-2013 de SF-12 (Short Form 12) opgenomen.</t>
  </si>
  <si>
    <t xml:space="preserve">Aan de hand van twaalf vragen worden twee scores berekend: één voor de lichamelijke kwaliteit van leven en één voor de psychische kwaliteit van leven. </t>
  </si>
  <si>
    <t>Hoe hoger de scores, hoe beter de kwaliteit van leven.</t>
  </si>
  <si>
    <t>Omdat dezelfde persoon niet gedurende achtereenvolgende jaren aan de Gezondheidsenquête mee kan doen, zijn enkele jaren van de Gezondheidsenquête samengevoegd.</t>
  </si>
  <si>
    <t>Uitspraken over de samenhang tussen MDL-aandoeningen en kwaliteit van leven kunnen daardoor op een grotere groep onderzoeksdeelnemers gebaseerd worden.</t>
  </si>
  <si>
    <t>Kwaliteit van leven (Short Form 12, SF-12)</t>
  </si>
  <si>
    <t>Lichamelijke kwaliteit van leven</t>
  </si>
  <si>
    <t>Psychische kwaliteit van leven</t>
  </si>
  <si>
    <t>Normscores</t>
  </si>
  <si>
    <t xml:space="preserve">Lichamelijke kwaliteit van leven: een score kleiner of gelijk aan 50 is indicatief voor een minder goede lichamelijke kwaliteit van leven. </t>
  </si>
  <si>
    <t>Psychische kwaliteit van leven: een score kleiner of gelijk aan 42 geeft een minder goede psychische kwaliteit van leven aan.</t>
  </si>
  <si>
    <t>De normscores zijn gebaseerd op de Amerikaanse algemene populatie (Ware et al., 1998*). Nederlandse normscores zijn niet beschikbaar.</t>
  </si>
  <si>
    <t>*Ware JE, Kosinkski M, Keller SD.SF-12 How to score the SF-12 physical and mental health summary scales. Lincoln, RI: QualityMetric Incorporated, 1998.</t>
  </si>
  <si>
    <t xml:space="preserve">MDL-aandoeningen </t>
  </si>
  <si>
    <t>Afgelopen 12 maanden: ernstige of hardnekkige darmstoornissen, langer dan 3 maanden</t>
  </si>
  <si>
    <t>Afgelopen 2 maanden: maagzweer</t>
  </si>
  <si>
    <t>Afgelopen 12 maanden: darmkanker gehad</t>
  </si>
  <si>
    <t>Wel</t>
  </si>
  <si>
    <t>Niet</t>
  </si>
  <si>
    <t>Verschil na correctie leeftijd en geslacht</t>
  </si>
  <si>
    <t>Naar geslacht</t>
  </si>
  <si>
    <t>Naar leeftijd</t>
  </si>
  <si>
    <t>12-34 jarigen</t>
  </si>
  <si>
    <t>35-64 jarigen</t>
  </si>
  <si>
    <t>65-plussers</t>
  </si>
  <si>
    <t>aantallen te laag</t>
  </si>
  <si>
    <r>
      <t>-</t>
    </r>
    <r>
      <rPr>
        <sz val="7"/>
        <color theme="1"/>
        <rFont val="Calibri"/>
        <family val="2"/>
        <scheme val="minor"/>
      </rPr>
      <t xml:space="preserve">          </t>
    </r>
    <r>
      <rPr>
        <sz val="9"/>
        <color theme="1"/>
        <rFont val="Calibri"/>
        <family val="2"/>
        <scheme val="minor"/>
      </rPr>
      <t xml:space="preserve">In welke mate wordt u door uw gezondheid op dit moment beperkt bij dagelijkse bezigheden die een matige inspanning vereisen, zoals bijvoorbeeld het verplaatsen van een tafel, stofzuigen of fietsen? </t>
    </r>
  </si>
  <si>
    <r>
      <t>-</t>
    </r>
    <r>
      <rPr>
        <sz val="7"/>
        <color theme="1"/>
        <rFont val="Calibri"/>
        <family val="2"/>
        <scheme val="minor"/>
      </rPr>
      <t xml:space="preserve">          </t>
    </r>
    <r>
      <rPr>
        <sz val="9"/>
        <color theme="1"/>
        <rFont val="Calibri"/>
        <family val="2"/>
        <scheme val="minor"/>
      </rPr>
      <t xml:space="preserve">In welke mate wordt u door uw gezondheid op dit moment beperkt bij het oplopen van een paar trappen? </t>
    </r>
  </si>
  <si>
    <r>
      <t>-</t>
    </r>
    <r>
      <rPr>
        <sz val="7"/>
        <color theme="1"/>
        <rFont val="Calibri"/>
        <family val="2"/>
        <scheme val="minor"/>
      </rPr>
      <t xml:space="preserve">          </t>
    </r>
    <r>
      <rPr>
        <sz val="9"/>
        <color theme="1"/>
        <rFont val="Calibri"/>
        <family val="2"/>
        <scheme val="minor"/>
      </rPr>
      <t xml:space="preserve">Als u denkt aan uw werk of andere dagelijkse bezigheden, heeft u dan ten gevolge van uw lichamelijke gezondheid, de afgelopen 4 weken minder bereikt dan u zou willen? </t>
    </r>
  </si>
  <si>
    <r>
      <t>-</t>
    </r>
    <r>
      <rPr>
        <sz val="7"/>
        <color theme="1"/>
        <rFont val="Calibri"/>
        <family val="2"/>
        <scheme val="minor"/>
      </rPr>
      <t xml:space="preserve">          </t>
    </r>
    <r>
      <rPr>
        <sz val="9"/>
        <color theme="1"/>
        <rFont val="Calibri"/>
        <family val="2"/>
        <scheme val="minor"/>
      </rPr>
      <t xml:space="preserve">Als u denkt aan uw werk of andere dagelijkse bezigheden, was u dan ten gevolge van uw lichamelijke gezondheid, de afgelopen 4 weken beperkt in het soort werk of het soort bezigheden? </t>
    </r>
  </si>
  <si>
    <r>
      <t>-</t>
    </r>
    <r>
      <rPr>
        <sz val="7"/>
        <color theme="1"/>
        <rFont val="Calibri"/>
        <family val="2"/>
        <scheme val="minor"/>
      </rPr>
      <t xml:space="preserve">          </t>
    </r>
    <r>
      <rPr>
        <sz val="9"/>
        <color theme="1"/>
        <rFont val="Calibri"/>
        <family val="2"/>
        <scheme val="minor"/>
      </rPr>
      <t>In welke mate heeft pijn u de afgelopen 4 weken belemmerd bij uw normale werkzaamheden (zowel werk buitenshuis als huishoudelijk werk)?</t>
    </r>
  </si>
  <si>
    <r>
      <t>-</t>
    </r>
    <r>
      <rPr>
        <sz val="7"/>
        <color theme="1"/>
        <rFont val="Calibri"/>
        <family val="2"/>
        <scheme val="minor"/>
      </rPr>
      <t xml:space="preserve">          </t>
    </r>
    <r>
      <rPr>
        <sz val="9"/>
        <color theme="1"/>
        <rFont val="Calibri"/>
        <family val="2"/>
        <scheme val="minor"/>
      </rPr>
      <t>Wat vindt u, over het algemeen genomen, van uw gezondheid?</t>
    </r>
  </si>
  <si>
    <r>
      <t>-</t>
    </r>
    <r>
      <rPr>
        <sz val="7"/>
        <color theme="1"/>
        <rFont val="Calibri"/>
        <family val="2"/>
        <scheme val="minor"/>
      </rPr>
      <t xml:space="preserve">          </t>
    </r>
    <r>
      <rPr>
        <sz val="9"/>
        <color theme="1"/>
        <rFont val="Calibri"/>
        <family val="2"/>
        <scheme val="minor"/>
      </rPr>
      <t>Afgelopen 4 weken: Voelde u zich erg energiek?</t>
    </r>
  </si>
  <si>
    <r>
      <t>-</t>
    </r>
    <r>
      <rPr>
        <sz val="7"/>
        <color theme="1"/>
        <rFont val="Calibri"/>
        <family val="2"/>
        <scheme val="minor"/>
      </rPr>
      <t xml:space="preserve">          </t>
    </r>
    <r>
      <rPr>
        <sz val="9"/>
        <color theme="1"/>
        <rFont val="Calibri"/>
        <family val="2"/>
        <scheme val="minor"/>
      </rPr>
      <t>Hoe vaak hebben uw lichamelijke gezondheid of emotionele problemen gedurende de afgelopen 4 weken uw sociale activiteiten (zoals bezoek aan vrienden of naaste familieleden) belemmerd?</t>
    </r>
  </si>
  <si>
    <r>
      <t>-</t>
    </r>
    <r>
      <rPr>
        <sz val="7"/>
        <color theme="1"/>
        <rFont val="Calibri"/>
        <family val="2"/>
        <scheme val="minor"/>
      </rPr>
      <t xml:space="preserve">          </t>
    </r>
    <r>
      <rPr>
        <sz val="9"/>
        <color theme="1"/>
        <rFont val="Calibri"/>
        <family val="2"/>
        <scheme val="minor"/>
      </rPr>
      <t>Als u denkt aan uw werk of andere dagelijkse bezigheden, heeft u dan ten gevolge van een emotioneel probleem (bijvoorbeeld doordat u zich depressief of angstig voelde) in de afgelopen 4 weken minder bereikt dan u zou willen?</t>
    </r>
  </si>
  <si>
    <r>
      <t>-</t>
    </r>
    <r>
      <rPr>
        <sz val="7"/>
        <color theme="1"/>
        <rFont val="Calibri"/>
        <family val="2"/>
        <scheme val="minor"/>
      </rPr>
      <t xml:space="preserve">          </t>
    </r>
    <r>
      <rPr>
        <sz val="9"/>
        <color theme="1"/>
        <rFont val="Calibri"/>
        <family val="2"/>
        <scheme val="minor"/>
      </rPr>
      <t>Als u denkt aan uw werk of andere dagelijkse bezigheden, heeft u dan ten gevolge van een emotioneel probleem (bijvoorbeeld doordat u zich depressief of angstig voelde) in de afgelopen 4 weken minder zorgvuldig uw werk of bezigheden gedaan?</t>
    </r>
  </si>
  <si>
    <r>
      <t>-</t>
    </r>
    <r>
      <rPr>
        <sz val="7"/>
        <color theme="1"/>
        <rFont val="Calibri"/>
        <family val="2"/>
        <scheme val="minor"/>
      </rPr>
      <t xml:space="preserve">          </t>
    </r>
    <r>
      <rPr>
        <sz val="9"/>
        <color theme="1"/>
        <rFont val="Calibri"/>
        <family val="2"/>
        <scheme val="minor"/>
      </rPr>
      <t>Afgelopen 4 weken: Voelde u zich kalm en rustig?</t>
    </r>
  </si>
  <si>
    <r>
      <t>-</t>
    </r>
    <r>
      <rPr>
        <sz val="7"/>
        <color theme="1"/>
        <rFont val="Calibri"/>
        <family val="2"/>
        <scheme val="minor"/>
      </rPr>
      <t xml:space="preserve">          </t>
    </r>
    <r>
      <rPr>
        <sz val="9"/>
        <color theme="1"/>
        <rFont val="Calibri"/>
        <family val="2"/>
        <scheme val="minor"/>
      </rPr>
      <t>Afgelopen 4 weken: Voelde u zich neerslachtig en somber?</t>
    </r>
  </si>
  <si>
    <t>Totaalcijfers kunnen afwijken in verband met afronding.</t>
  </si>
  <si>
    <t>In het totaalcijfer van de incidentie kan een persoon meer dan één keer meetellen (totaalcijfer is niet ontdubbeld).</t>
  </si>
  <si>
    <t>In de totaalcijfers per cluster kan een persoon maximaal één keer meetellen, ook al heeft hij meerdere MDL-aandoeningen (totaalcijfers zijn ontdubbeld).</t>
  </si>
  <si>
    <t>Maligne neoplasma van galblaas en -wegen</t>
  </si>
  <si>
    <t>subtotaal</t>
  </si>
  <si>
    <t>Doodsoorzakenstatistiek (2017)</t>
  </si>
  <si>
    <t>COMPLICATIES BAR. CHIRURGIE</t>
  </si>
  <si>
    <t>Sterfte (absoluut)</t>
  </si>
  <si>
    <t>Sterfte (relatief, per 100.000)</t>
  </si>
  <si>
    <t>Onderstaande resultaten geven de scores voor kwaliteit van leven van mensen met en zonder darmkanker, ernstige of hardnekkige darmstoornissen  of maagzweer en de significantie van de verschillen in kwaliteit van leven.</t>
  </si>
  <si>
    <t xml:space="preserve">Voor dit laatste is een lineaire regressie analyse gedaan. Voor het meten van significantie van verschillen tussen de groepen is eenzijdig getoetst en gecorrigeerd voor herhaald toetsen (Bonferroni). </t>
  </si>
  <si>
    <t>significant</t>
  </si>
  <si>
    <t>niet significant</t>
  </si>
  <si>
    <t>COMPLICATIES BARIATRISCHE CHIRURGIE</t>
  </si>
  <si>
    <t>Bevolkingsonderzoek (2017)</t>
  </si>
  <si>
    <t xml:space="preserve">In opdracht van de Maag Lever Darm Stichting heeft Ecorys in 2017 een vragenlijst uitgezet over de ervaringen en wensen van buikpatiënten en mensen met incontinentie m.b.t. beschikbaarheid van openbaar toegankelijke toiletten. </t>
  </si>
  <si>
    <t>De volledige vragenlijst is ingevuld door 3.726 buikpatiënten en mensen met incontinentie. De gemiddelde leeftijd van de respondenten is 56 jaar. Van het totaal aantal respondenten is 76% vrouw en 16% is in het bezit van een toiletpas.</t>
  </si>
  <si>
    <t>Doordat de vragenlijst online verspreid is via verschillende websites en er weinig informatie beschikbaar is over kenmerken van de gehele populatie buikpatiënten, is het lastig om te bepalen in hoeverre de resulterende steekproef representatief is voor de gehele populatie.</t>
  </si>
  <si>
    <t xml:space="preserve">Het grote aantal respondenten maakt het aannemelijk dat de steeproef representatief is. Het feit dat mensen zelf konden kiezen om de vragenlijst in te vullen, kan echter betekenen dat mensen die het onderwerp belangrijk vinden (bijv. omdat ze problemen rondom dit onderwerp ervaren) oververtegenwoordigd zijn in de steekproef. </t>
  </si>
  <si>
    <t xml:space="preserve">Aan de andere kant is het aantal mensen met incontinentie naar verwachting ondervertegenwoordigd in de steekproef, aangezien dit een grote groep is binnen Nederland maar slechts een klein aandeel van de respondenten uitmaakt. </t>
  </si>
  <si>
    <t>Overall is de inschatting van de onderzoekers dat de resultaten van de vragenlijst een goed beeld geven van de meningen en ervaringen van buikpatiënten in Nederland, met mogelijk een lichte overschatting van ervaren problemen vanwege de wijze waarop de vragenlijst is verspreid.</t>
  </si>
  <si>
    <t>Respondenten</t>
  </si>
  <si>
    <t xml:space="preserve">De meeste respondenten (82%; n=3.045) geven aan snel toegang nodig te hebben tot een toilet vanwege een medische aandoening, voornamelijk vanwege het Prikkelbare Darm Syndroom (PDS, 28%), chronische darmontsteking (ziekte van Crohn, Colitis Ulcerosa, 26%) en incontinentie (12%). </t>
  </si>
  <si>
    <t>Andere redenen zijn stoma (6%), darmkanker (momenteel of in verleden; 5%) of ‘Overig’ (17%).</t>
  </si>
  <si>
    <t>Belemmeringen sociale activiteiten</t>
  </si>
  <si>
    <t>Vraag</t>
  </si>
  <si>
    <t>Antwoord</t>
  </si>
  <si>
    <t>n</t>
  </si>
  <si>
    <t>%</t>
  </si>
  <si>
    <t xml:space="preserve">Ja, een enkele keer (1-2 keer) </t>
  </si>
  <si>
    <t xml:space="preserve">Ja, regelmatig (3-6 keer) </t>
  </si>
  <si>
    <t xml:space="preserve">Ja, vaak (&gt;6 keer) </t>
  </si>
  <si>
    <t>Ik ga de deur niet meer uit vanwege andere redenen</t>
  </si>
  <si>
    <t>t/m 45</t>
  </si>
  <si>
    <t>46 t/m 55</t>
  </si>
  <si>
    <t>56 t/m 65</t>
  </si>
  <si>
    <t>66 of ouder</t>
  </si>
  <si>
    <t>Man</t>
  </si>
  <si>
    <t>Vrouw</t>
  </si>
  <si>
    <t xml:space="preserve">Prikkelbare Darm Syndroom  </t>
  </si>
  <si>
    <t xml:space="preserve">Chronische darmontstekingsziekte  </t>
  </si>
  <si>
    <t xml:space="preserve">Darmkanker (momenteel of in verleden) </t>
  </si>
  <si>
    <t xml:space="preserve">Stoma </t>
  </si>
  <si>
    <t xml:space="preserve">Incontinentie  </t>
  </si>
  <si>
    <r>
      <t>Met een online vragenlijst is d</t>
    </r>
    <r>
      <rPr>
        <sz val="10"/>
        <color theme="1"/>
        <rFont val="Calibri"/>
        <family val="2"/>
      </rPr>
      <t>e impact van buikklachten op belemmeringen in het dagelijks leven, gezondheid en kwaliteit van leven</t>
    </r>
    <r>
      <rPr>
        <sz val="10"/>
        <color rgb="FF000000"/>
        <rFont val="Calibri"/>
        <family val="2"/>
      </rPr>
      <t xml:space="preserve"> van 1.517 meisjes en vrouwen met PDS uit de Nederlandse bevolking onderzocht.</t>
    </r>
  </si>
  <si>
    <t>De respondenten zijn 1.517 meisjes en vrouwen van 14 jaar of ouder, waarvan 754 met PDS, 306 met buikklachten en 457 zonder buikklachten.</t>
  </si>
  <si>
    <t xml:space="preserve">Bij de groep met buikklachten heeft 16% volgens Rome III criteria  PDS en 26% volgens Rome IV criteria. </t>
  </si>
  <si>
    <t xml:space="preserve">Bij de groep zonder buikklachten zijn deze percentages respectievelijk 1% en 2%. </t>
  </si>
  <si>
    <t>Beoordeling algemene gezondheid (%)</t>
  </si>
  <si>
    <t>Uitstekend</t>
  </si>
  <si>
    <t>Zeer goed</t>
  </si>
  <si>
    <t>Goed</t>
  </si>
  <si>
    <t xml:space="preserve">Matig </t>
  </si>
  <si>
    <t>Slecht</t>
  </si>
  <si>
    <t>PDS (n=754)</t>
  </si>
  <si>
    <t>Buikklachten (n=306)</t>
  </si>
  <si>
    <t>Geen buikklachten (n=457)</t>
  </si>
  <si>
    <t>Algemene kwaliteit van leven</t>
  </si>
  <si>
    <t>Kwaliteit van leven volgens IBS-Q</t>
  </si>
  <si>
    <t xml:space="preserve">De IBS-Q bestaat uit 34 stellingen op basis waarvan respondenten hun kwaliteit van leven beoordelen. </t>
  </si>
  <si>
    <t xml:space="preserve">De IBS-Q geeft scores voor totaal en voor acht deelgebieden. </t>
  </si>
  <si>
    <t>De scores voor totaal en voor elk van de deelgebieden zijn omgerekend naar een schaal van 1 tot 100 (1 betekent zeer slechte kwaliteit van leven en 100 betekent uitstekende kwaliteit van leven).</t>
  </si>
  <si>
    <t>IBS-Q totaal</t>
  </si>
  <si>
    <t>Dysforie</t>
  </si>
  <si>
    <t>Invloed op activiteit</t>
  </si>
  <si>
    <t>Zorgen over gezondheid</t>
  </si>
  <si>
    <t>Voedselvermijdend gedrag</t>
  </si>
  <si>
    <t>Sociale interactie</t>
  </si>
  <si>
    <t>Invloed op seksuele leven</t>
  </si>
  <si>
    <t>Invloed op relaties</t>
  </si>
  <si>
    <t>Oordeel klachten</t>
  </si>
  <si>
    <t>Voortdurend</t>
  </si>
  <si>
    <t>Meestal</t>
  </si>
  <si>
    <t>Soms</t>
  </si>
  <si>
    <t>Zelden</t>
  </si>
  <si>
    <t>Nooit</t>
  </si>
  <si>
    <t>PDS (754)</t>
  </si>
  <si>
    <t>Buikklachten (n=250)</t>
  </si>
  <si>
    <t>Geen buikklachten (n=354)</t>
  </si>
  <si>
    <t>PDS (n=557)</t>
  </si>
  <si>
    <t>1x p week</t>
  </si>
  <si>
    <t>2-3 x p mnd</t>
  </si>
  <si>
    <t>1 x p mnd</t>
  </si>
  <si>
    <t>2-3 x p kwartaal</t>
  </si>
  <si>
    <t>1 x p kwartaal</t>
  </si>
  <si>
    <t>&lt; 1 x p kwartaal</t>
  </si>
  <si>
    <t xml:space="preserve">In een onderzoek dat in 2016 is uitgevoerd door ResCon naar informatiebehoefte van vrouwen met het Prikkelbare Darm Syndroom is ook aandacht besteed aan de impact van PDS. </t>
  </si>
  <si>
    <t xml:space="preserve">Voor dit onderzoek is gebruik gemaakt van twee focusgroepinterviews en acht individuele telefonische interviews. </t>
  </si>
  <si>
    <t xml:space="preserve">De dataverzameling heeft plaatsgevonden tussen 14 december 2016 en 19 januari 2017. </t>
  </si>
  <si>
    <t xml:space="preserve">In totaal hebben 17 vrouwen met PDS deelgenomen (8 aan de individuele en 9 aan de focusgroepinterviews). </t>
  </si>
  <si>
    <t xml:space="preserve">Bij het merendeel is de diagnose door een specialist gesteld en bij vier door een huisarts. </t>
  </si>
  <si>
    <t>De meeste vrouwen hadden al langere tijd klachten voordat de diagnose is gesteld. Vier vrouwen hebben de diagnose korter dan twee jaar geleden gekregen, één deelnemer drie tot vier jaar geleden en twaalf deelnemers zijn vijf jaar of langer geleden gediagnosticeerd.</t>
  </si>
  <si>
    <t xml:space="preserve">Vier vrouwen waren 29 jaar of jonger, negen tussen de 30 en 49 jaar en vier vrouwen 50 jaar of ouder. </t>
  </si>
  <si>
    <t>Het merendeel was hoger opgeleid.</t>
  </si>
  <si>
    <t>Inpassen van PDS in je leven</t>
  </si>
  <si>
    <t>Werken / naar school gaan met PDS</t>
  </si>
  <si>
    <t xml:space="preserve">PREVALENTIE </t>
  </si>
  <si>
    <t>LifeLines DEEP (Detailed Extensive Examination of Participants)</t>
  </si>
  <si>
    <t>https://www.lifelines.nl/researcher/biobank-lifelines/additional-studies/lifelines-deep</t>
  </si>
  <si>
    <t>LifeLines DEEP is een eenmalig specifiek opgezet bevolkingsonderzoek voor detail-analyses op het gebied van gastro-intestinale gezondheidsgerelateerde problemen zoals prikkelbare darm syndroom (PDS/IBS).</t>
  </si>
  <si>
    <t>De resultaten zijn verzameld met behulp van een vragenlijst over gastro-intestinale symptomen (Rome III criteria vragenlijst en Bristol Stool Form Scale), ingevuld door personen van 18 jaar en ouder.</t>
  </si>
  <si>
    <t>https://www.ncbi.nlm.nih.gov/pubmed/26319774</t>
  </si>
  <si>
    <t xml:space="preserve">Lifelines DEEP is onderdeel van Lifelines (https://www.lifelines.nl/researcher/about-lifelines). </t>
  </si>
  <si>
    <t xml:space="preserve">De diagnose in LifeLines DEEP is gebaseerd op de Rome III criteria vragenlijst die door respondenten zelf is ingevuld. Daardoor zijn de resultaten wellicht iets overschat. </t>
  </si>
  <si>
    <t>Populatie: alleen personen die waren geregistreerd bij het LifeLines Onderzoekscentrum Groningen.</t>
  </si>
  <si>
    <t>Exclusie: respondenten met zelf-gerapporteerde ziekte van Crohn, colitis ulcerosa en coeliakie.</t>
  </si>
  <si>
    <t>Functionele darmstoornissen</t>
  </si>
  <si>
    <t>IBS+IBS_strict</t>
  </si>
  <si>
    <t>- IBS</t>
  </si>
  <si>
    <t>- IBS_strict</t>
  </si>
  <si>
    <t>Functioneel opgeblazen gevoel</t>
  </si>
  <si>
    <t>Functionele constipatie</t>
  </si>
  <si>
    <t>Functionele diarree</t>
  </si>
  <si>
    <t>Geen functionele darmstoornissen of darmklachten</t>
  </si>
  <si>
    <t>Geen functionele darmstoornissen</t>
  </si>
  <si>
    <t>Nooit enig symptoom van een aandoening van het spijsverteringskanaal ervaren</t>
  </si>
  <si>
    <r>
      <t xml:space="preserve">Van de Steeg L, Determann D. Beschikbaarheid van openbaar toegankelijke toiletten: Ervaringen en wensen van buikpatiënten en mensen met incontinentie. Rotterdam: </t>
    </r>
    <r>
      <rPr>
        <b/>
        <sz val="10"/>
        <color theme="1"/>
        <rFont val="Calibri"/>
        <family val="2"/>
      </rPr>
      <t>Ecorys</t>
    </r>
    <r>
      <rPr>
        <sz val="10"/>
        <color theme="1"/>
        <rFont val="Calibri"/>
        <family val="2"/>
      </rPr>
      <t>, 2017.</t>
    </r>
  </si>
  <si>
    <r>
      <t xml:space="preserve">Martens M, Kuijpers W, Daalder N, Hesselink A. Deelrapportage online vragenlijst Prikkelbare Darm Syndroom. Haarlem: </t>
    </r>
    <r>
      <rPr>
        <b/>
        <sz val="10"/>
        <color theme="1"/>
        <rFont val="Calibri"/>
        <family val="2"/>
      </rPr>
      <t>ResCon</t>
    </r>
    <r>
      <rPr>
        <sz val="10"/>
        <color theme="1"/>
        <rFont val="Calibri"/>
        <family val="2"/>
      </rPr>
      <t>, 2017.</t>
    </r>
  </si>
  <si>
    <r>
      <t xml:space="preserve">Martens M, Hesselink A. Deelrapportage interviews mensen met Prikkelbare Darm Syndroom. Haarlem: </t>
    </r>
    <r>
      <rPr>
        <b/>
        <sz val="10"/>
        <color theme="1"/>
        <rFont val="Calibri"/>
        <family val="2"/>
      </rPr>
      <t>ResCon</t>
    </r>
    <r>
      <rPr>
        <sz val="10"/>
        <color theme="1"/>
        <rFont val="Calibri"/>
        <family val="2"/>
      </rPr>
      <t>, 2017.</t>
    </r>
  </si>
  <si>
    <t>Respondenten met PDS geven vaker aan een matige tot slechte gezondheid te hebben dan respondenten met en zonder buikklachten (respectievelijk: 35%, 24% en 12%). Respondenten met PDS die ouder zijn dan 50 jaar, geven vaker dan jongere respondenten met PDS aan een matige tot slechte gezondheid te hebben. Bij de respondenten met buikklachten geven respondenten van 30 jaar en ouder vaker aan een matige of slechte algemene gezondheid te hebben. Bij respondenten zonder buikklachten ligt de grens net als bij PDS op 50 jaar en ouder. Hoe lager de SES bij respondenten met PDS en respondenten zonder buikklachten, hoe vaker ze een matige of slechte gezondheid aangeven. Binnen de groep met buikklachten wordt geen verschil gevonden in SES.</t>
  </si>
  <si>
    <t>Lichaamsbeeld</t>
  </si>
  <si>
    <t xml:space="preserve">Uit scores op de deelgebieden blijkt dat respondenten met PDS op alle acht deelgebieden lager scoren dan respondenten met buikklachten. Dit geldt vooral voor het deelgebied voedselmijdend gedrag. Er is binnen beide groepen geen verschil gevonden tussen de leeftijds- en SES groepen. </t>
  </si>
  <si>
    <t>Aan de respondenten met PDS en/of buikklachten is gevraagd hoe zij hun eigen pijnklachten gerelateerd aan hun darmklachten beoordelen op een schaal van 0 (niet heftig) tot 10 (heel heftig). De gemiddelde score is 5.1. Respondenten met PDS beoordelen hun pijnklachten als heftiger dan respondenten met buikklachten (gemiddeld 5.7 versus 3.8). Er is geen verschil in leeftijd en SES.</t>
  </si>
  <si>
    <t>Lichamelijke gezondheid of emotionele problemen belemmering in sociale bezigheden (%)</t>
  </si>
  <si>
    <t>Twintig procent van de respondenten met PDS geeft aan voortdurend of meestal belemmerd te zijn geweest in hun sociale bezigheden door hun lichamelijke gezondheid of emotionele problemen. Bij mensen met buikklachten is dit percentage 10% en bij mensen zonder buikklachten 7%. Er is geen verschil gevonden in leeftijd en SES.</t>
  </si>
  <si>
    <t>Lichamelijke gezondheid of emotionele problemen belemmering voor werk en/of school (alleen respondenten die werken of naar school gaan) (%)</t>
  </si>
  <si>
    <t>Bijna vijftig procent van de respondenten met PDS wordt (voortdurend, meestal of soms) belemmerd bij hun werk en/of school door hun lichamelijke gezondheid of emotionele problemen. Bij mensen met buikklachten is dit 40% en bij mensen zonder buikklachten 24%. Er is geen verschil gevonden in leeftijd en SES. Verder valt op dat 48% van de respondenten zonder buikklachten nooit belemmerd wordt door hun lichamelijke gezondheid of emotionele problemen in hun werk ten opzichte van 22% van mensen met PDS en 28% mensen met buikklachten.</t>
  </si>
  <si>
    <t>Verzuimd van werk en/of school door darmklachten (alleen respondenten die werken of naar school gaan)</t>
  </si>
  <si>
    <t>Alle deelneemsters geven aan dat PDS een grote impact heeft op hun (sociale) leven. Als je eenmaal de diagnose hebt gekregen, is de vraag hoe je hier het beste mee om kunt gaan. Het is vaak niet te voorspellen wanneer de klachten optreden, waardoor het lastig is om de deur uit te gaan. De deelneemsters kijken altijd of er ergens een toilet inde buurt is. En zelfs als er een toilet is, voelt het als een belemmering om daar steeds naar toe te moeten gaan en weg te lopen bij je afspraak. Het sociale leven staat hierdoor op een laag pitje en dat is emotioneel erg lastig. De omgeving is een andere factor die belangrijk is. Het gaat hierbij om het (on)begrip dat mensen hebben en hoe zij omgaan met het feit dat je PDS hebt. Zij denken ‘buikpijn is maar buikpijn’ en dat het dus allemaal wel meevalt. Zij weten echter niet wat voor impact dit heeft op iemands dagelijks leven. Het is moeilijk om dit steeds uit te moeten leggen. De factor energie speelt ook een grote rol. De klachten zorgen voor een gebrek aan energie waardoor bijvoorbeeld afspraken afgezegd moeten worden. Omdat de klachten van de buitenkant niet te zien zijn, snappen veel mensen niet wat er precies aan de hand is of waarom je iets niet kunt. De deelneemsters maken bewuste keuzes in wat ze aan wie vertellen.</t>
  </si>
  <si>
    <t>Alle deelnemers geven aan dat PDS van invloed is op werk en school. Er is behoefte aan begrip van collega’s, werkgever, docenten en vrienden. Daarom is het belangrijk dat op iedere school, op ieder bedrijf en bij iedere organisatie men op de hoogte is wat PDS is en dat er rekening gehouden wordt met werktijden, houden van pauzes, toegankelijkheid wc’s, etc. Ook wil men serieus genomen worden daarin. Veel bedrijfsartsen hebben te weinig kennis van PDS om de mogelijkheden van de PDS patiënt en de impact van PDS goed in te schatten. Werkgevers en bedrijfsartsen zouden op de hoogte moeten zijn van de arbeidsparticipatietool specifiek voor mensen met PDS (http://arbeidsparticipatietool.nl/voucherprofile/voucher-pds). Men wil zich niet bezwaard voelen als het nodig is om door de klachten een stapje terug te doen of zich ziek te melden.</t>
  </si>
  <si>
    <r>
      <t xml:space="preserve">1 </t>
    </r>
    <r>
      <rPr>
        <sz val="7"/>
        <color rgb="FF000000"/>
        <rFont val="Arial"/>
        <family val="2"/>
      </rPr>
      <t>Percentages van degenen die vanwege medische redenen snel toegang nodig hebben tot een toilet tellen niet op tot 100%, omdat respondenten meer antwoorden konden aanvinken.</t>
    </r>
  </si>
  <si>
    <t>Er is geen verschil in verzuim tussen respondenten met PDS of buikklachten. Ook is er geen verschil naar SES en leeftijd in beide groepen samen. Binnen de groep buikklachten verzuimen de jongere respondenten (&lt;20 jaar) vaker en de oudere respondenten (&gt;50 jaar) het minst vaak. Een kwart van de respondenten in beide groepen geeft aan 1 of meer keer per kwartaal te verzuimen vanwege darmklachten.</t>
  </si>
  <si>
    <t>Ja, ik ga de deur helemaal niet meer uit vanwege (verwachte) problemen met het vinden van een openbaar toegankelijk toilet</t>
  </si>
  <si>
    <t>Nee nooit</t>
  </si>
  <si>
    <r>
      <t>Hebben de (verwachte) problemen met het vinden van een openbaar toegankelijk toilet, u er in de afgelopen 6 maanden van weerhouden de deur uit te gaan?</t>
    </r>
    <r>
      <rPr>
        <sz val="10"/>
        <color rgb="FF000000"/>
        <rFont val="Times New Roman"/>
        <family val="1"/>
      </rPr>
      <t>¹</t>
    </r>
  </si>
  <si>
    <t>S640</t>
  </si>
  <si>
    <t>Ziekte van Crohn (enteritis regionalis)</t>
  </si>
  <si>
    <t>S641</t>
  </si>
  <si>
    <t>Colitis ulcerosa</t>
  </si>
  <si>
    <t>S642</t>
  </si>
  <si>
    <t>Overige niet-infectieuze enteritis en colitis</t>
  </si>
  <si>
    <t>S643</t>
  </si>
  <si>
    <t>Irritable bowel syndrome (IBS)</t>
  </si>
  <si>
    <t>S644</t>
  </si>
  <si>
    <t>S645</t>
  </si>
  <si>
    <t>Ziekte van appendix</t>
  </si>
  <si>
    <t>S649</t>
  </si>
  <si>
    <t>Overige ziekten van darmen</t>
  </si>
  <si>
    <t>S640-S645, S649,</t>
  </si>
  <si>
    <t>S400</t>
  </si>
  <si>
    <t>Intestinale infectie</t>
  </si>
  <si>
    <t>S404</t>
  </si>
  <si>
    <t>Wormziekte van spijsverteringsstelsel</t>
  </si>
  <si>
    <t>S400, S4040</t>
  </si>
  <si>
    <t>S200</t>
  </si>
  <si>
    <t>Maligne nieuwvorming van maagdarmkanaal</t>
  </si>
  <si>
    <t>S209</t>
  </si>
  <si>
    <t>Overige nieuwvormingen van spijsverteringsstelsel</t>
  </si>
  <si>
    <t>S200, S209</t>
  </si>
  <si>
    <t>S401</t>
  </si>
  <si>
    <t>Hepatitis A (acuut) (viraal)</t>
  </si>
  <si>
    <t>S402</t>
  </si>
  <si>
    <t>Hepatitis B (acuut) (viraal)</t>
  </si>
  <si>
    <t>S403</t>
  </si>
  <si>
    <t>Overige vormen van virushepatitis</t>
  </si>
  <si>
    <t>S669</t>
  </si>
  <si>
    <t>Ziekte van lever</t>
  </si>
  <si>
    <t>S672</t>
  </si>
  <si>
    <t>Galsteen</t>
  </si>
  <si>
    <t>S674</t>
  </si>
  <si>
    <t>Ziekte van galblaas</t>
  </si>
  <si>
    <t>S679</t>
  </si>
  <si>
    <t>Ziekte van galwegen</t>
  </si>
  <si>
    <t>S689</t>
  </si>
  <si>
    <t>Ziekte van pancreas</t>
  </si>
  <si>
    <t>S401, S402, S403, S669, S672, S674, S679, S689</t>
  </si>
  <si>
    <t>S619</t>
  </si>
  <si>
    <t>Ziekte van slokdarm</t>
  </si>
  <si>
    <t>S620</t>
  </si>
  <si>
    <t>Ulcus pepticum</t>
  </si>
  <si>
    <t>S621</t>
  </si>
  <si>
    <t>Gastroduodenitis</t>
  </si>
  <si>
    <t>S622</t>
  </si>
  <si>
    <t>Syndroom na maagchirurgie</t>
  </si>
  <si>
    <t>S629</t>
  </si>
  <si>
    <t>Overige ziekten van maag en duodenum</t>
  </si>
  <si>
    <t>S619, S622, S620, S621, S629</t>
  </si>
  <si>
    <t>S100</t>
  </si>
  <si>
    <t>S101</t>
  </si>
  <si>
    <t>S102</t>
  </si>
  <si>
    <t>S103</t>
  </si>
  <si>
    <t>Geelzucht NNO</t>
  </si>
  <si>
    <t>S104</t>
  </si>
  <si>
    <t>Verandering defecatiepatroon</t>
  </si>
  <si>
    <t>S109</t>
  </si>
  <si>
    <t>Overige klachten betreffende spijsverteringsstelsel</t>
  </si>
  <si>
    <t>S646</t>
  </si>
  <si>
    <t>(Slecht functionerend) colostoma en enterostoma</t>
  </si>
  <si>
    <t>S699</t>
  </si>
  <si>
    <t>Overige ziekten spijsverteringsstelsel</t>
  </si>
  <si>
    <t>S100, S101, S102, S103, S104, S109, S646, S699</t>
  </si>
  <si>
    <t>Alle MLD-aandoeningen</t>
  </si>
  <si>
    <t>0-19</t>
  </si>
  <si>
    <t>CAS-code</t>
  </si>
  <si>
    <t>Totaal alle verzuimgevallen</t>
  </si>
  <si>
    <t>Jaarprevalentie: Het aantal mensen met een MDL-aandoeningen in 2017</t>
  </si>
  <si>
    <t>Medisch-specialistische zorg (2017)</t>
  </si>
  <si>
    <t>Totaal medisch-specialistische zorg voor alle ziekten</t>
  </si>
  <si>
    <t xml:space="preserve">https://www.volksgezondheidenzorg.info/onderwerp/maag-darm-en-leveraandoeningen/arbeid </t>
  </si>
  <si>
    <t>ArboNed</t>
  </si>
  <si>
    <t>Deur uit gaan naar leeftijd (voor de groep die hierboven antwoordde 'ja, regelmatig'; 'ja vaak'; 'ja ik ga de deur helemaal niet meer uit').</t>
  </si>
  <si>
    <t>Deur uit gaan naar geslacht (voor de groep die hierboven antwoordde 'ja, regelmatig'; 'ja vaak'; 'ja ik ga de deur helemaal niet meer uit').</t>
  </si>
  <si>
    <t>Deur uit gaan naar medische reden (voor de groep die hierboven antwoordde 'ja, regelmatig'; 'ja vaak'; 'ja ik ga de deur helemaal niet meer uit').</t>
  </si>
  <si>
    <t>Verschillen tussen groepen zijn in kaart gebracht met behulp van ongepaarde t- toetsen, Chi-kwadraat toetsen en oneway ANOVA. Bij alle vergelijkingen tussen groepen is p &lt; 0.05 gehanteerd als statistisch significant. Hieronder staan alleen de statistisch significante verschillen.</t>
  </si>
  <si>
    <t>Respondenten hebben op een schaal van 0 tot 10 hun kwaliteit van leven beoordeeld. De gemiddelde kwaliteit van leven van de hele groep is 7.2. Respondenten met PDS scoren gemiddeld lager dan respondenten met buikklachten en zonder buikklachten (respectievelijk 7.0, 7.2 en 7.8). Binnen de groepen respondenten met PDS en respondenten zonder buikklachten scoren de respondenten met lage SES lager dan respondenten met een gemiddelde of hoge SES. Voor leeftijd is alleen een verschil in algemene kwaliteit van leven te zien bij de respondenten zonder klachten: de jongeren binnen deze groep scoren hoger op de schaal voor kwaliteit van leven.</t>
  </si>
  <si>
    <t>S640-S645, S649</t>
  </si>
  <si>
    <t>Mediane verzuimduur</t>
  </si>
  <si>
    <t>https://www.volksgezondheidenzorg.info/onderwerp/maag-darm-en-leveraandoeningen/arbeid#definities</t>
  </si>
  <si>
    <t>Aantal keren verzuim naar leeftijd</t>
  </si>
  <si>
    <t>Aantal keren verzuim</t>
  </si>
  <si>
    <r>
      <t xml:space="preserve">Voor de uitwerking van de indicatoren van maag-, darm- en leveraandoeningen (MDL-aandoeningen) zijn deze aandoeningen eerst in overleg met de </t>
    </r>
    <r>
      <rPr>
        <sz val="10"/>
        <color theme="1"/>
        <rFont val="Calibri"/>
        <family val="2"/>
      </rPr>
      <t>Maag Lever Darm Stichting en een externe deskundige</t>
    </r>
    <r>
      <rPr>
        <sz val="10"/>
        <color rgb="FF000000"/>
        <rFont val="Calibri"/>
        <family val="2"/>
      </rPr>
      <t xml:space="preserve"> geclassificeerd. De overeengekomen classificatie vormde de leidraad bij het weergeven van de cijfers in dit Excelbestand en het dossier over MDL-aandoeningen op VZinfo.nl [https://www.volksgezondheidenzorg.info/onderwerp/maag-darm-en-leveraandoeningen/overzicht]</t>
    </r>
  </si>
  <si>
    <t>De uitgewerkte indicatoren zijn op verzoek van de Maag Lever Darm Stichting ook gebundeld in een dossier op [https://www.volksgezondheidenzorg.info/onderwerp/maag-darm-en-leveraandoeningen/overzicht]. Daarin staan - naast een selectie van de in dit Excelbestand gepresenteerde cijfers - ook teksten met toelichting en grafieken over de uitgewerkte aandoeningen.</t>
  </si>
  <si>
    <t>Het gaat steeds om verbanden; met de beschikbare onderzoeksgegevens kan niet worden aangetoond dat de aandoening tot bijv. een lagere kwaliteit van leven léidt. Het wel of niet hebben van een aandoening is zelf-gerapporteerd door de geënquêteerden.</t>
  </si>
  <si>
    <t>Prevalentie en incidentie huisartsenzorg</t>
  </si>
  <si>
    <t>Prevalentie en incidentie kankerregistratie</t>
  </si>
  <si>
    <t>Prevalentie medisch-specialistische zorg</t>
  </si>
  <si>
    <t>Prevalentie bevolkingsonderzoek</t>
  </si>
  <si>
    <t>Sterfte en verloren levensjaren</t>
  </si>
  <si>
    <t>Arbeidsongeschiktheid</t>
  </si>
  <si>
    <t>Toekomst huisartsenzorg</t>
  </si>
  <si>
    <t>Toekomst medisch-specialistische zorg</t>
  </si>
  <si>
    <t>Complicaties bariatrische chirurgie</t>
  </si>
  <si>
    <t>Kwaliteit van leven - Ecorys</t>
  </si>
  <si>
    <t>Kwaliteit van leven - ResCon</t>
  </si>
  <si>
    <t>Kwaliteit van leven - Gezondheidsenquête</t>
  </si>
  <si>
    <t xml:space="preserve">Indicatoren als prevalentie, incidentie, sterfte, verloren levensjaren, ziekteverzuim, arbeidsongeschiktheid, kwaliteit van leven, zorgkosten en toekomstprognose geven inzicht in omvang en impact van een aandoening. In dit Excelbestand heeft het RIVM deze indicatoren in de verschillende tabbladen uitgewerkt; </t>
  </si>
  <si>
    <t>Overzichtspagina - samenvattend overzicht van alle indicatoren</t>
  </si>
  <si>
    <t>Zorguitgaven in miljoen euro</t>
  </si>
  <si>
    <t>KOSTEN (zorguitgaven)</t>
  </si>
  <si>
    <t>Kosten (zorguitgaven)</t>
  </si>
  <si>
    <t>Toekomst kanker</t>
  </si>
  <si>
    <t>&lt; 45 jaar</t>
  </si>
  <si>
    <t>&gt;= 45 jaar</t>
  </si>
  <si>
    <t>WIA</t>
  </si>
  <si>
    <t>1-3</t>
  </si>
  <si>
    <t>WAO</t>
  </si>
  <si>
    <t>WAZ</t>
  </si>
  <si>
    <t>Aantal personen in de WAO</t>
  </si>
  <si>
    <t>Aantal personen in de WAZ</t>
  </si>
  <si>
    <t xml:space="preserve">Aantal personen in de WIA </t>
  </si>
  <si>
    <t>Aantal MDL-diagnoses</t>
  </si>
  <si>
    <t>Openbare zorg en preventie</t>
  </si>
  <si>
    <t>Eerstelijnszorg</t>
  </si>
  <si>
    <t>Ouderenzorg</t>
  </si>
  <si>
    <t>Gehandicaptenzorg</t>
  </si>
  <si>
    <t>Geestelijke gezondheidszorg</t>
  </si>
  <si>
    <t>Genees- en hulpmiddelen</t>
  </si>
  <si>
    <t>Ambulancezorg en vervoer</t>
  </si>
  <si>
    <t>Overige zorgaanbieders</t>
  </si>
  <si>
    <t>Beheersorganisaties</t>
  </si>
  <si>
    <t>Welzijnszorg</t>
  </si>
  <si>
    <t>Diagnose</t>
  </si>
  <si>
    <t>Ziekenhuis-, medisch specialistische zorg</t>
  </si>
  <si>
    <t>Zorguitgaven naar sector (in miljoen euro)</t>
  </si>
  <si>
    <t>Naar sector</t>
  </si>
  <si>
    <t>Percentage MDL</t>
  </si>
  <si>
    <t>Naar leeftijd en geslacht</t>
  </si>
  <si>
    <t>ArboNed - aantal keer (2017)</t>
  </si>
  <si>
    <t xml:space="preserve">Nationale Enquête Arbeidsomstandigheden (NEA) van TNO/CBS </t>
  </si>
  <si>
    <t>% afgelopen jaar verzuimd</t>
  </si>
  <si>
    <t>% laatste verzuim voor klachten buik, maag of darmen</t>
  </si>
  <si>
    <t>Leeftijd</t>
  </si>
  <si>
    <t>15-24</t>
  </si>
  <si>
    <t>25-54</t>
  </si>
  <si>
    <t>55-64</t>
  </si>
  <si>
    <t>65-74</t>
  </si>
  <si>
    <t>landbouw</t>
  </si>
  <si>
    <t>industrie</t>
  </si>
  <si>
    <t>bouw</t>
  </si>
  <si>
    <t>handel</t>
  </si>
  <si>
    <t>vervoer</t>
  </si>
  <si>
    <t>horeca</t>
  </si>
  <si>
    <t>ICT</t>
  </si>
  <si>
    <t>financieel</t>
  </si>
  <si>
    <t>zakelijk</t>
  </si>
  <si>
    <t>bestuur</t>
  </si>
  <si>
    <t>onderwijs</t>
  </si>
  <si>
    <t>zorg</t>
  </si>
  <si>
    <t>recreatie</t>
  </si>
  <si>
    <t>Aantal WIA uitkeringen (2017)</t>
  </si>
  <si>
    <t>Sector</t>
  </si>
  <si>
    <t>https://www.monitorarbeid.tno.nl/nea</t>
  </si>
  <si>
    <t>https://www.monitorarbeid.tno.nl/dynamics/modules/SFIL0100/view.php?fil_Id=229</t>
  </si>
  <si>
    <t>NEA - percentage (2017)</t>
  </si>
  <si>
    <t>Prevalentie betreft het aantal personen bekend bij de huisarts.</t>
  </si>
  <si>
    <t>In de huisartsenregistratiecijfers ontbreken stoma's, deze zijn hierin niet te onderscheiden.</t>
  </si>
  <si>
    <t>Totaalcijfers van prevalentie kunnen afwijken in verband met afronding.</t>
  </si>
  <si>
    <t>In het totaalcijfer van de prevalentie telt een persoon één keer mee (totaalcijfer is ontdubbeld).</t>
  </si>
  <si>
    <t>Incidentie: Aantal nieuwe gevallen van kanker aan het spijsverteringsstelsel in het betreffende jaar.</t>
  </si>
  <si>
    <t>Tienjaarsprevalentie: Het aantal mensen dat in de loop van de tien jaar voorafgaand aan de peildatum (1 januari 2017 of 1 januari 2018) kanker heeft gekregen en op de peildatum nog in leven was (tienjaarsprevalentie).</t>
  </si>
  <si>
    <t>Incidentie: 2017 en 2018. Beide jaren betreffen voorlopige cijfers.</t>
  </si>
  <si>
    <t>Prevalentie: 1-1-2017 en 1-1-2018. Het jaar 2018 betreft voorlopige cijfers.</t>
  </si>
  <si>
    <t>Het aantal personen dat in 2017 op enig moment een openstaand zorgtraject had voor een MDL-diagnose (lopende DBC's).</t>
  </si>
  <si>
    <t>IBS (prikkelbare darm syndroom): pijn of ongemak tenminste 2-3 dagen / maand.</t>
  </si>
  <si>
    <t>IBS_strict: pijn of ongemak meer dan 1 dag / week.</t>
  </si>
  <si>
    <t>2017 (voorlopige cijfers; gedownload op 01-03-2019).</t>
  </si>
  <si>
    <t>Sterfte: Aantal overleden personen met een MDL-aandoening als onderliggende doodsoorzaak.</t>
  </si>
  <si>
    <t>Verloren levensjaren: Aantal overledenen in een leeftijdsklasse vermenigvuldigd met de resterende levensverwachting op leeftijd van overlijden.</t>
  </si>
  <si>
    <t>ICD-10 codes waaraan niemand is overleden worden niet gepresenteerd.</t>
  </si>
  <si>
    <t>Alle aantallen zijn afgerond op vijftallen, &lt;3 is gepresenteerd als 0 maar worden wel meegeteld bij (deel)totaal in dat cluster.</t>
  </si>
  <si>
    <t>Mediane verzuimduur alleen berekend per cluster.</t>
  </si>
  <si>
    <t>*niet berekend omdat het aantal verzuimgevallen te klein was.</t>
  </si>
  <si>
    <t>De ziekten van het maag-darmkanaal worden omschreven als ‘klachten buik, maag, darmen’ en kunnen niet verder worden uitgesplitst.</t>
  </si>
  <si>
    <t>Het betreft hier werknemers, dat wil zeggen dat zelfstandigen, werkgevers etc niet worden meegenomen.</t>
  </si>
  <si>
    <t>Aantallen zijn afgerond op tientallen.</t>
  </si>
  <si>
    <t>Directe medische zorgkosten (geen indirecte kosten zoals productiviteitsverlies) van MDL-aandoeningen.</t>
  </si>
  <si>
    <t>Uitgaven aan zelfzorgmiddelen (middelen die niet op recept verkrijgbaar zijn) zitten hier niet bij.</t>
  </si>
  <si>
    <t>Gebruikte demografische prognose 2018-2060 (https://opendata.cbs.nl/statline/#/CBS/nl/dataset/83784NED/table?dl=18EBC).</t>
  </si>
  <si>
    <t>Gebruikte demografische prognose 2018-2060  (https://opendata.cbs.nl/statline/#/CBS/nl/dataset/83784NED/table?dl=18EBC).</t>
  </si>
  <si>
    <t>Percentage complicaties na primaire bariatrische chirurgie.</t>
  </si>
  <si>
    <t>2011, 2012 en 2013 (samengevoegd).</t>
  </si>
  <si>
    <t>UWV legt minimaal één en maximaal drie diagnosecodes vast. De eerste is de hoofddiagnose. In de tabel hieronder staat bij  'Aantal MDL-diagnoses' hoe vaak MDL diagnoses als eerste en/of tweede en/of derde is vastgelegd. Ook personen die niet een MDL hoofddiagnose hebben, zijn in de telling opgenomen.</t>
  </si>
  <si>
    <t>Geen MDL</t>
  </si>
  <si>
    <t>Doelpopulatie: werknemers van 15 t/m 75 jaar die in Nederland wonen en werken.</t>
  </si>
  <si>
    <t xml:space="preserve">Er is gevraagd naar ‘het laatste ziekteverzuim’ (eventueel langer dan een jaar geleden) van een werknemer. Je krijgt hier dus geen inzicht in het percentage werknemers dat in een jaar verzuimt als gevolg van een bepaalde ziekte. </t>
  </si>
  <si>
    <t>Aantal keren verzuim: betreft verzuim door MDL-aandoening waarbij één persoon meerdere keren kan verzuimen.</t>
  </si>
  <si>
    <t xml:space="preserve">Mediane verzuimduur: Mediaan betekent het midden van de verdeling van de gegevens (in dit geval de verzuimduur); het gaat hier om de verzuimduur tot herstel. </t>
  </si>
  <si>
    <t xml:space="preserve">Om tot een correcte weergave van verzuimduur te komen, is een aantal verzuimgevallen niet meegenomen in de berekening. Dit betreft gevallen waarbij het herstel niet geregistreerd kon worden omdat de persoon uit beeld raakte (bijvoorbeeld door pensionering). </t>
  </si>
  <si>
    <t>Dit betreft alleen verzuim (zowel aantal keer als verzuimduur) waarvoor contact is geweest met de bedrijfsarts, en betreft over het algemeen langdurig verzuim.</t>
  </si>
  <si>
    <t>Wajong (oud)</t>
  </si>
  <si>
    <t>Aantal personen in de Wajong (oud)</t>
  </si>
  <si>
    <t>Wajong (2010)</t>
  </si>
  <si>
    <t>Wajong: mensen die voor 2010 zijn ingestapt vallen onder Wajong (oud), mensen die tussen 1 januari 2010 en 31 december 2014 zijn ingestapt vallen onder Wajong (2010). Vanaf 2015 geldt de participatiewet voor Wajongers. Hierover is geen diagnose informatie beschikbaar en deze cijfers ontbreken daarom.</t>
  </si>
  <si>
    <t>Aantal personen in de Wajong (2010)</t>
  </si>
  <si>
    <t>Ziekteverzuim - ArboNed</t>
  </si>
  <si>
    <t>Ziekteverzuim - NEA</t>
  </si>
  <si>
    <t>Zie tabbladen</t>
  </si>
  <si>
    <t>In 2017 vulden ruim 45.000 werknemers de NEA in.</t>
  </si>
  <si>
    <t>Jaarprevalentie: Het aantal mensen met een MDL-aandoeningen in betreffend jaar</t>
  </si>
  <si>
    <t>LifeLines</t>
  </si>
  <si>
    <t>https://www.lifelines.nl</t>
  </si>
  <si>
    <t>2006 t/m 2013 (LifeLines baseline)</t>
  </si>
  <si>
    <t>De cijfers zijn afkomstig uit de LifeLines database en betreffen het aantal mensen met PDS tijdens de baseline meting van het bevolkingsonderzoek LifeLines, o.b.v. de vraag ‘Kunt u aangeven welke van de volgende aandoeningen u hebt’ met PDS als een van de antwoordmogelijkheden.</t>
  </si>
  <si>
    <t>18-20</t>
  </si>
  <si>
    <t>21-30</t>
  </si>
  <si>
    <t>31-40</t>
  </si>
  <si>
    <t>41-50</t>
  </si>
  <si>
    <t>51-60</t>
  </si>
  <si>
    <t>61-70</t>
  </si>
  <si>
    <t>71-80</t>
  </si>
  <si>
    <t>81-90</t>
  </si>
  <si>
    <t>&gt;91</t>
  </si>
  <si>
    <t>PDS (Prikkelbare Darm Syndroom)</t>
  </si>
  <si>
    <t>Prevalentie bevolkingsonderzoek (2)</t>
  </si>
  <si>
    <t>Bevolkingsonderzoek (2) (t/m 2013)</t>
  </si>
  <si>
    <t>Het totaal aantal volwassen deelnemers op LifeLines baseline is 152.720.</t>
  </si>
  <si>
    <t>De populatie betreft alleen personen die waren geregistreerd bij het LifeLines Onderzoekscentrum Groningen.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</si>
</sst>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64" formatCode="#,##0.0"/>
    <numFmt numFmtId="165" formatCode="_ * #,##0.0_ ;_ * \-#,##0.0_ ;_ * &quot;-&quot;??_ ;_ @_ "/>
    <numFmt numFmtId="166" formatCode="_ * #,##0_ ;_ * \-#,##0_ ;_ * &quot;-&quot;??_ ;_ @_ "/>
    <numFmt numFmtId="167" formatCode="#,##0_ ;\-#,##0\ "/>
    <numFmt numFmtId="168" formatCode="#,##0.0_ ;\-#,##0.0\ "/>
    <numFmt numFmtId="169" formatCode="0.0%"/>
    <numFmt numFmtId="170" formatCode="###0"/>
    <numFmt numFmtId="171" formatCode="0.0"/>
  </numFmts>
  <fonts count="61" x14ac:knownFonts="1">
    <font>
      <sz val="10"/>
      <color theme="1"/>
      <name val="Times New Roman"/>
      <family val="2"/>
    </font>
    <font>
      <sz val="10"/>
      <color theme="1"/>
      <name val="Times New Roman"/>
      <family val="2"/>
    </font>
    <font>
      <sz val="11"/>
      <color theme="1"/>
      <name val="Calibri"/>
      <family val="2"/>
      <scheme val="minor"/>
    </font>
    <font>
      <sz val="10"/>
      <color theme="1"/>
      <name val="Calibri"/>
      <family val="2"/>
      <scheme val="minor"/>
    </font>
    <font>
      <b/>
      <sz val="10"/>
      <name val="Calibri"/>
      <family val="2"/>
      <scheme val="minor"/>
    </font>
    <font>
      <sz val="10"/>
      <name val="Calibri"/>
      <family val="2"/>
      <scheme val="minor"/>
    </font>
    <font>
      <b/>
      <sz val="10"/>
      <color theme="1"/>
      <name val="Calibri"/>
      <family val="2"/>
      <scheme val="minor"/>
    </font>
    <font>
      <sz val="10"/>
      <color rgb="FFFF0000"/>
      <name val="Calibri"/>
      <family val="2"/>
      <scheme val="minor"/>
    </font>
    <font>
      <sz val="18"/>
      <color theme="1"/>
      <name val="Calibri"/>
      <family val="2"/>
      <scheme val="minor"/>
    </font>
    <font>
      <u/>
      <sz val="10"/>
      <color theme="10"/>
      <name val="Times New Roman"/>
      <family val="2"/>
    </font>
    <font>
      <u/>
      <sz val="10"/>
      <color theme="10"/>
      <name val="Calibri"/>
      <family val="2"/>
      <scheme val="minor"/>
    </font>
    <font>
      <sz val="10"/>
      <color theme="1"/>
      <name val="Calibri"/>
      <family val="2"/>
    </font>
    <font>
      <b/>
      <sz val="10"/>
      <color theme="1"/>
      <name val="Calibri"/>
      <family val="2"/>
    </font>
    <font>
      <sz val="10"/>
      <name val="Arial"/>
      <family val="2"/>
      <charset val="1"/>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10"/>
      <color rgb="FFFA7D00"/>
      <name val="Times New Roman"/>
      <family val="2"/>
    </font>
    <font>
      <b/>
      <sz val="10"/>
      <color theme="0"/>
      <name val="Times New Roman"/>
      <family val="2"/>
    </font>
    <font>
      <sz val="10"/>
      <color rgb="FFFF0000"/>
      <name val="Times New Roman"/>
      <family val="2"/>
    </font>
    <font>
      <i/>
      <sz val="10"/>
      <color rgb="FF7F7F7F"/>
      <name val="Times New Roman"/>
      <family val="2"/>
    </font>
    <font>
      <b/>
      <sz val="10"/>
      <color theme="1"/>
      <name val="Times New Roman"/>
      <family val="2"/>
    </font>
    <font>
      <sz val="10"/>
      <color theme="0"/>
      <name val="Times New Roman"/>
      <family val="2"/>
    </font>
    <font>
      <b/>
      <sz val="16"/>
      <name val="Calibri"/>
      <family val="2"/>
      <scheme val="minor"/>
    </font>
    <font>
      <sz val="10"/>
      <color rgb="FF0070C0"/>
      <name val="Calibri"/>
      <family val="2"/>
      <scheme val="minor"/>
    </font>
    <font>
      <sz val="10"/>
      <color indexed="8"/>
      <name val="Arial"/>
      <family val="2"/>
    </font>
    <font>
      <sz val="11"/>
      <color theme="1"/>
      <name val="Calibri"/>
      <family val="2"/>
    </font>
    <font>
      <sz val="10"/>
      <color rgb="FF000000"/>
      <name val="Calibri"/>
      <family val="2"/>
    </font>
    <font>
      <sz val="10"/>
      <name val="Arial"/>
      <family val="2"/>
    </font>
    <font>
      <b/>
      <sz val="10"/>
      <color indexed="8"/>
      <name val="Calibri"/>
      <family val="2"/>
      <scheme val="minor"/>
    </font>
    <font>
      <sz val="10"/>
      <color rgb="FF000000"/>
      <name val="Calibri"/>
      <family val="2"/>
      <scheme val="minor"/>
    </font>
    <font>
      <sz val="9"/>
      <color theme="1"/>
      <name val="Calibri"/>
      <family val="2"/>
      <scheme val="minor"/>
    </font>
    <font>
      <sz val="7"/>
      <color theme="1"/>
      <name val="Calibri"/>
      <family val="2"/>
      <scheme val="minor"/>
    </font>
    <font>
      <i/>
      <sz val="10"/>
      <color theme="1"/>
      <name val="Calibri"/>
      <family val="2"/>
      <scheme val="minor"/>
    </font>
    <font>
      <sz val="10"/>
      <color theme="0" tint="-0.499984740745262"/>
      <name val="Calibri"/>
      <family val="2"/>
    </font>
    <font>
      <sz val="10"/>
      <color theme="0" tint="-0.499984740745262"/>
      <name val="Calibri"/>
      <family val="2"/>
      <scheme val="minor"/>
    </font>
    <font>
      <b/>
      <sz val="10"/>
      <name val="Calibri"/>
      <family val="2"/>
    </font>
    <font>
      <sz val="9"/>
      <color theme="1"/>
      <name val="Calibri"/>
      <family val="2"/>
    </font>
    <font>
      <sz val="4.5"/>
      <color rgb="FF000000"/>
      <name val="Arial"/>
      <family val="2"/>
    </font>
    <font>
      <sz val="7"/>
      <color rgb="FF000000"/>
      <name val="Arial"/>
      <family val="2"/>
    </font>
    <font>
      <sz val="10"/>
      <name val="Calibri"/>
      <family val="2"/>
    </font>
    <font>
      <sz val="10"/>
      <color rgb="FFFF0000"/>
      <name val="Calibri"/>
      <family val="2"/>
    </font>
    <font>
      <sz val="10"/>
      <color rgb="FF000000"/>
      <name val="Times New Roman"/>
      <family val="1"/>
    </font>
    <font>
      <sz val="11"/>
      <color rgb="FF7030A0"/>
      <name val="Calibri"/>
      <family val="2"/>
    </font>
    <font>
      <sz val="10"/>
      <color rgb="FF7030A0"/>
      <name val="Arial"/>
      <family val="2"/>
    </font>
    <font>
      <sz val="10"/>
      <color rgb="FF7030A0"/>
      <name val="Calibri"/>
      <family val="2"/>
      <scheme val="minor"/>
    </font>
    <font>
      <sz val="10"/>
      <color rgb="FF0070C0"/>
      <name val="Times New Roman"/>
      <family val="2"/>
    </font>
    <font>
      <sz val="10"/>
      <color rgb="FF0070C0"/>
      <name val="Calibri"/>
      <family val="2"/>
    </font>
    <font>
      <b/>
      <sz val="10"/>
      <color rgb="FF0070C0"/>
      <name val="Calibri"/>
      <family val="2"/>
    </font>
    <font>
      <sz val="9"/>
      <color theme="1"/>
      <name val="Verdana"/>
      <family val="2"/>
    </font>
    <font>
      <sz val="10"/>
      <name val="Arial"/>
      <family val="2"/>
    </font>
    <font>
      <sz val="10"/>
      <color indexed="8"/>
      <name val="Calibri"/>
      <family val="2"/>
      <scheme val="minor"/>
    </font>
    <font>
      <sz val="10"/>
      <color theme="1"/>
      <name val="Verdana"/>
      <family val="2"/>
    </font>
    <font>
      <b/>
      <sz val="12"/>
      <color theme="1"/>
      <name val="Calibri"/>
      <family val="2"/>
      <scheme val="minor"/>
    </font>
  </fonts>
  <fills count="54">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00B0F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theme="8" tint="0.79998168889431442"/>
        <bgColor indexed="64"/>
      </patternFill>
    </fill>
    <fill>
      <patternFill patternType="solid">
        <fgColor theme="9"/>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DD"/>
        <bgColor indexed="64"/>
      </patternFill>
    </fill>
    <fill>
      <patternFill patternType="solid">
        <fgColor rgb="FFFFFFB7"/>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2" tint="-9.9978637043366805E-2"/>
        <bgColor indexed="64"/>
      </patternFill>
    </fill>
  </fills>
  <borders count="3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56">
    <xf numFmtId="0" fontId="0" fillId="0" borderId="0"/>
    <xf numFmtId="0" fontId="9" fillId="0" borderId="0" applyNumberFormat="0" applyFill="0" applyBorder="0" applyAlignment="0" applyProtection="0"/>
    <xf numFmtId="0" fontId="1" fillId="0" borderId="0"/>
    <xf numFmtId="0" fontId="13" fillId="0" borderId="0"/>
    <xf numFmtId="0" fontId="14" fillId="0" borderId="0" applyNumberFormat="0" applyFill="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7" borderId="0" applyNumberFormat="0" applyBorder="0" applyAlignment="0" applyProtection="0"/>
    <xf numFmtId="0" fontId="19" fillId="8" borderId="0" applyNumberFormat="0" applyBorder="0" applyAlignment="0" applyProtection="0"/>
    <xf numFmtId="0" fontId="20" fillId="9" borderId="0" applyNumberFormat="0" applyBorder="0" applyAlignment="0" applyProtection="0"/>
    <xf numFmtId="0" fontId="21" fillId="10" borderId="7" applyNumberFormat="0" applyAlignment="0" applyProtection="0"/>
    <xf numFmtId="0" fontId="22" fillId="11" borderId="8" applyNumberFormat="0" applyAlignment="0" applyProtection="0"/>
    <xf numFmtId="0" fontId="23" fillId="11" borderId="7" applyNumberFormat="0" applyAlignment="0" applyProtection="0"/>
    <xf numFmtId="0" fontId="24" fillId="0" borderId="9" applyNumberFormat="0" applyFill="0" applyAlignment="0" applyProtection="0"/>
    <xf numFmtId="0" fontId="25" fillId="12" borderId="10" applyNumberFormat="0" applyAlignment="0" applyProtection="0"/>
    <xf numFmtId="0" fontId="26" fillId="0" borderId="0" applyNumberFormat="0" applyFill="0" applyBorder="0" applyAlignment="0" applyProtection="0"/>
    <xf numFmtId="0" fontId="1" fillId="13" borderId="11" applyNumberFormat="0" applyFont="0" applyAlignment="0" applyProtection="0"/>
    <xf numFmtId="0" fontId="27" fillId="0" borderId="0" applyNumberFormat="0" applyFill="0" applyBorder="0" applyAlignment="0" applyProtection="0"/>
    <xf numFmtId="0" fontId="28" fillId="0" borderId="12" applyNumberFormat="0" applyFill="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9" fillId="37" borderId="0" applyNumberFormat="0" applyBorder="0" applyAlignment="0" applyProtection="0"/>
    <xf numFmtId="0" fontId="32" fillId="0" borderId="0"/>
    <xf numFmtId="0" fontId="35" fillId="0" borderId="0"/>
    <xf numFmtId="0" fontId="2" fillId="0" borderId="0"/>
    <xf numFmtId="0" fontId="1" fillId="0" borderId="0"/>
    <xf numFmtId="0" fontId="1" fillId="13" borderId="11" applyNumberFormat="0" applyFont="0" applyAlignment="0" applyProtection="0"/>
    <xf numFmtId="43" fontId="1" fillId="0" borderId="0" applyFont="0" applyFill="0" applyBorder="0" applyAlignment="0" applyProtection="0"/>
    <xf numFmtId="0" fontId="56" fillId="0" borderId="0"/>
    <xf numFmtId="0" fontId="57" fillId="0" borderId="0"/>
    <xf numFmtId="0" fontId="57" fillId="0" borderId="0"/>
    <xf numFmtId="0" fontId="35" fillId="0" borderId="0"/>
    <xf numFmtId="9" fontId="56" fillId="0" borderId="0" applyFont="0" applyFill="0" applyBorder="0" applyAlignment="0" applyProtection="0"/>
  </cellStyleXfs>
  <cellXfs count="440">
    <xf numFmtId="0" fontId="0" fillId="0" borderId="0" xfId="0"/>
    <xf numFmtId="0" fontId="12" fillId="5" borderId="0" xfId="0" applyFont="1" applyFill="1"/>
    <xf numFmtId="0" fontId="3" fillId="0" borderId="0" xfId="2" applyFont="1"/>
    <xf numFmtId="0" fontId="8" fillId="0" borderId="0" xfId="0" applyFont="1" applyBorder="1" applyAlignment="1"/>
    <xf numFmtId="0" fontId="3" fillId="0" borderId="0" xfId="0" applyFont="1" applyBorder="1" applyAlignment="1"/>
    <xf numFmtId="0" fontId="2" fillId="0" borderId="0" xfId="2" applyFont="1"/>
    <xf numFmtId="0" fontId="2" fillId="0" borderId="0" xfId="2" applyFont="1" applyFill="1"/>
    <xf numFmtId="0" fontId="6" fillId="0" borderId="0" xfId="0" applyFont="1" applyFill="1"/>
    <xf numFmtId="0" fontId="3" fillId="3" borderId="0" xfId="0" applyFont="1" applyFill="1" applyBorder="1"/>
    <xf numFmtId="0" fontId="3" fillId="6" borderId="0" xfId="0" applyFont="1" applyFill="1"/>
    <xf numFmtId="0" fontId="6" fillId="0" borderId="0" xfId="0" applyFont="1" applyAlignment="1">
      <alignment horizontal="left" vertical="top"/>
    </xf>
    <xf numFmtId="0" fontId="5" fillId="3" borderId="0" xfId="3" applyFont="1" applyFill="1" applyBorder="1"/>
    <xf numFmtId="0" fontId="0" fillId="0" borderId="0" xfId="0"/>
    <xf numFmtId="0" fontId="6" fillId="0" borderId="0" xfId="0" applyFont="1"/>
    <xf numFmtId="0" fontId="3" fillId="0" borderId="0" xfId="0" applyFont="1" applyAlignment="1">
      <alignment horizontal="center"/>
    </xf>
    <xf numFmtId="0" fontId="5" fillId="0" borderId="0" xfId="0" applyFont="1" applyBorder="1" applyAlignment="1">
      <alignment horizontal="left" vertical="top"/>
    </xf>
    <xf numFmtId="0" fontId="10" fillId="0" borderId="0" xfId="1" applyFont="1" applyBorder="1" applyAlignment="1">
      <alignment horizontal="left" vertical="top"/>
    </xf>
    <xf numFmtId="0" fontId="0" fillId="0" borderId="0" xfId="0"/>
    <xf numFmtId="0" fontId="3" fillId="0" borderId="0" xfId="0" applyFont="1"/>
    <xf numFmtId="0" fontId="4" fillId="0" borderId="0" xfId="0" applyFont="1"/>
    <xf numFmtId="0" fontId="6" fillId="0" borderId="0" xfId="0" applyFont="1"/>
    <xf numFmtId="3" fontId="3" fillId="0" borderId="0" xfId="0" applyNumberFormat="1" applyFont="1" applyFill="1"/>
    <xf numFmtId="3" fontId="3" fillId="0" borderId="2" xfId="0" applyNumberFormat="1" applyFont="1" applyBorder="1"/>
    <xf numFmtId="3" fontId="3" fillId="3" borderId="2" xfId="0" applyNumberFormat="1" applyFont="1" applyFill="1" applyBorder="1"/>
    <xf numFmtId="3" fontId="3" fillId="0" borderId="2" xfId="0" applyNumberFormat="1" applyFont="1" applyFill="1" applyBorder="1"/>
    <xf numFmtId="0" fontId="3" fillId="4" borderId="0" xfId="0" applyFont="1" applyFill="1"/>
    <xf numFmtId="3" fontId="3" fillId="4" borderId="0" xfId="0" applyNumberFormat="1" applyFont="1" applyFill="1"/>
    <xf numFmtId="3" fontId="3" fillId="4" borderId="2" xfId="0" applyNumberFormat="1" applyFont="1" applyFill="1" applyBorder="1"/>
    <xf numFmtId="0" fontId="3" fillId="4"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left"/>
    </xf>
    <xf numFmtId="0" fontId="10" fillId="0" borderId="0" xfId="1" applyFont="1"/>
    <xf numFmtId="0" fontId="5" fillId="0" borderId="0" xfId="0" applyFont="1" applyFill="1" applyAlignment="1">
      <alignment vertical="top"/>
    </xf>
    <xf numFmtId="0" fontId="6" fillId="0" borderId="1" xfId="2" applyFont="1" applyBorder="1"/>
    <xf numFmtId="3" fontId="3" fillId="6" borderId="0" xfId="0" applyNumberFormat="1" applyFont="1" applyFill="1"/>
    <xf numFmtId="3" fontId="3" fillId="6" borderId="3" xfId="0" applyNumberFormat="1" applyFont="1" applyFill="1" applyBorder="1"/>
    <xf numFmtId="0" fontId="3" fillId="6" borderId="3" xfId="0" applyFont="1" applyFill="1" applyBorder="1"/>
    <xf numFmtId="0" fontId="3" fillId="3" borderId="2" xfId="0" applyFont="1" applyFill="1" applyBorder="1"/>
    <xf numFmtId="0" fontId="3" fillId="0" borderId="0" xfId="0" applyFont="1"/>
    <xf numFmtId="0" fontId="6" fillId="0" borderId="0" xfId="0" applyFont="1"/>
    <xf numFmtId="0" fontId="3" fillId="0" borderId="0" xfId="0" applyFont="1" applyFill="1" applyBorder="1"/>
    <xf numFmtId="0" fontId="6" fillId="0" borderId="0" xfId="0" applyFont="1" applyBorder="1"/>
    <xf numFmtId="0" fontId="3" fillId="0" borderId="0" xfId="0" applyFont="1" applyBorder="1"/>
    <xf numFmtId="0" fontId="3" fillId="0" borderId="0" xfId="0" applyFont="1" applyFill="1"/>
    <xf numFmtId="0" fontId="3" fillId="3" borderId="0" xfId="0" applyFont="1" applyFill="1"/>
    <xf numFmtId="0" fontId="3" fillId="4" borderId="0" xfId="0" applyFont="1" applyFill="1" applyBorder="1"/>
    <xf numFmtId="0" fontId="5" fillId="0" borderId="0" xfId="0" applyFont="1" applyFill="1"/>
    <xf numFmtId="0" fontId="3" fillId="3" borderId="0" xfId="0" applyFont="1" applyFill="1" applyAlignment="1">
      <alignment horizontal="center"/>
    </xf>
    <xf numFmtId="0" fontId="3" fillId="3" borderId="0"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alignment wrapText="1"/>
    </xf>
    <xf numFmtId="0" fontId="5" fillId="0" borderId="0" xfId="0" applyFont="1" applyFill="1" applyBorder="1"/>
    <xf numFmtId="0" fontId="5" fillId="0" borderId="0" xfId="0" applyFont="1" applyFill="1" applyBorder="1" applyAlignment="1">
      <alignment wrapText="1"/>
    </xf>
    <xf numFmtId="0" fontId="5" fillId="3" borderId="0" xfId="0" applyFont="1" applyFill="1" applyBorder="1"/>
    <xf numFmtId="0" fontId="5" fillId="4" borderId="0" xfId="0" applyFont="1" applyFill="1" applyBorder="1"/>
    <xf numFmtId="0" fontId="5" fillId="3" borderId="0" xfId="0" applyFont="1" applyFill="1" applyBorder="1" applyAlignment="1">
      <alignment wrapText="1"/>
    </xf>
    <xf numFmtId="0" fontId="3" fillId="4" borderId="0" xfId="0" applyFont="1" applyFill="1" applyBorder="1" applyAlignment="1">
      <alignment horizontal="center"/>
    </xf>
    <xf numFmtId="0" fontId="3" fillId="4" borderId="0" xfId="0" applyFont="1" applyFill="1" applyBorder="1" applyAlignment="1">
      <alignment wrapText="1"/>
    </xf>
    <xf numFmtId="0" fontId="5" fillId="0" borderId="0" xfId="3" applyFont="1" applyFill="1" applyBorder="1"/>
    <xf numFmtId="0" fontId="5" fillId="4" borderId="0" xfId="0" applyFont="1" applyFill="1" applyBorder="1" applyAlignment="1">
      <alignment wrapText="1"/>
    </xf>
    <xf numFmtId="0" fontId="3" fillId="3" borderId="0" xfId="0" applyFont="1" applyFill="1" applyBorder="1" applyAlignment="1">
      <alignment wrapText="1"/>
    </xf>
    <xf numFmtId="0" fontId="0" fillId="0" borderId="0" xfId="0"/>
    <xf numFmtId="0" fontId="4" fillId="0" borderId="0" xfId="0" applyFont="1"/>
    <xf numFmtId="3" fontId="3" fillId="0" borderId="0" xfId="0" applyNumberFormat="1" applyFont="1"/>
    <xf numFmtId="0" fontId="6" fillId="0" borderId="0" xfId="0" applyFont="1"/>
    <xf numFmtId="3" fontId="6" fillId="0" borderId="0" xfId="0" applyNumberFormat="1" applyFont="1" applyBorder="1"/>
    <xf numFmtId="0" fontId="4" fillId="0" borderId="0" xfId="0" applyFont="1" applyBorder="1"/>
    <xf numFmtId="3" fontId="3" fillId="0" borderId="0" xfId="0" applyNumberFormat="1" applyFont="1" applyBorder="1"/>
    <xf numFmtId="0" fontId="4" fillId="0" borderId="1" xfId="0" applyFont="1" applyBorder="1"/>
    <xf numFmtId="0" fontId="3" fillId="0" borderId="2" xfId="0" applyFont="1" applyBorder="1"/>
    <xf numFmtId="0" fontId="3" fillId="0" borderId="2" xfId="0" applyFont="1" applyFill="1" applyBorder="1"/>
    <xf numFmtId="0" fontId="3" fillId="4" borderId="2" xfId="0" applyFont="1" applyFill="1" applyBorder="1"/>
    <xf numFmtId="0" fontId="3" fillId="0" borderId="0" xfId="0" applyFont="1"/>
    <xf numFmtId="0" fontId="30" fillId="0" borderId="0" xfId="0" applyFont="1"/>
    <xf numFmtId="0" fontId="3" fillId="0" borderId="0" xfId="0" applyFont="1" applyFill="1"/>
    <xf numFmtId="0" fontId="4" fillId="0" borderId="0" xfId="0" applyFont="1"/>
    <xf numFmtId="3" fontId="3" fillId="0" borderId="0" xfId="0" applyNumberFormat="1" applyFont="1"/>
    <xf numFmtId="0" fontId="6" fillId="0" borderId="0" xfId="0" applyFont="1"/>
    <xf numFmtId="0" fontId="3" fillId="3" borderId="0" xfId="0" applyFont="1" applyFill="1"/>
    <xf numFmtId="3" fontId="3" fillId="3" borderId="0" xfId="0" applyNumberFormat="1" applyFont="1" applyFill="1"/>
    <xf numFmtId="0" fontId="5" fillId="0" borderId="0" xfId="0" applyFont="1" applyAlignment="1">
      <alignment horizontal="left" vertical="top"/>
    </xf>
    <xf numFmtId="0" fontId="5" fillId="0" borderId="0" xfId="0" applyFont="1" applyFill="1"/>
    <xf numFmtId="0" fontId="3" fillId="3" borderId="0" xfId="0" applyFont="1" applyFill="1" applyAlignment="1">
      <alignment horizontal="center"/>
    </xf>
    <xf numFmtId="0" fontId="10" fillId="0" borderId="0" xfId="1" applyFont="1" applyAlignment="1">
      <alignment horizontal="left" vertical="top"/>
    </xf>
    <xf numFmtId="0" fontId="10" fillId="0" borderId="0" xfId="1" applyFont="1"/>
    <xf numFmtId="49" fontId="6" fillId="0" borderId="0" xfId="0" applyNumberFormat="1" applyFont="1"/>
    <xf numFmtId="0" fontId="0" fillId="0" borderId="0" xfId="0" applyFill="1"/>
    <xf numFmtId="0" fontId="7" fillId="0" borderId="0" xfId="0" applyFont="1" applyFill="1"/>
    <xf numFmtId="0" fontId="6" fillId="0" borderId="0" xfId="0" applyFont="1" applyBorder="1" applyAlignment="1">
      <alignment horizontal="right" wrapText="1"/>
    </xf>
    <xf numFmtId="0" fontId="3" fillId="0" borderId="0" xfId="0" applyFont="1" applyBorder="1" applyAlignment="1">
      <alignment wrapText="1"/>
    </xf>
    <xf numFmtId="0" fontId="0" fillId="0" borderId="0" xfId="0"/>
    <xf numFmtId="0" fontId="4" fillId="0" borderId="0" xfId="2" applyFont="1"/>
    <xf numFmtId="0" fontId="3" fillId="0" borderId="0" xfId="2" applyFont="1" applyFill="1"/>
    <xf numFmtId="0" fontId="6" fillId="0" borderId="0" xfId="0" applyFont="1" applyBorder="1" applyAlignment="1">
      <alignment wrapText="1"/>
    </xf>
    <xf numFmtId="3" fontId="4" fillId="0" borderId="0" xfId="0" applyNumberFormat="1" applyFont="1" applyFill="1"/>
    <xf numFmtId="0" fontId="7" fillId="0" borderId="0" xfId="0" applyFont="1" applyBorder="1"/>
    <xf numFmtId="0" fontId="3" fillId="0" borderId="0" xfId="0" applyFont="1" applyAlignment="1">
      <alignment horizontal="left"/>
    </xf>
    <xf numFmtId="0" fontId="6" fillId="0" borderId="0" xfId="0" applyFont="1" applyAlignment="1">
      <alignment horizontal="left"/>
    </xf>
    <xf numFmtId="3" fontId="3" fillId="0" borderId="0" xfId="0" applyNumberFormat="1" applyFont="1" applyFill="1" applyBorder="1"/>
    <xf numFmtId="3" fontId="7" fillId="0" borderId="0" xfId="0" applyNumberFormat="1" applyFont="1" applyFill="1" applyBorder="1"/>
    <xf numFmtId="0" fontId="4" fillId="0" borderId="0" xfId="2" applyFont="1" applyFill="1"/>
    <xf numFmtId="0" fontId="6" fillId="0" borderId="0" xfId="2" applyFont="1" applyFill="1" applyBorder="1"/>
    <xf numFmtId="0" fontId="5" fillId="0" borderId="0" xfId="2" applyFont="1" applyFill="1"/>
    <xf numFmtId="16" fontId="6" fillId="0" borderId="0" xfId="0" quotePrefix="1" applyNumberFormat="1" applyFont="1"/>
    <xf numFmtId="1" fontId="3" fillId="0" borderId="0" xfId="0" applyNumberFormat="1" applyFont="1"/>
    <xf numFmtId="3" fontId="3" fillId="0" borderId="0" xfId="0" applyNumberFormat="1" applyFont="1"/>
    <xf numFmtId="17" fontId="6" fillId="0" borderId="0" xfId="0" quotePrefix="1" applyNumberFormat="1" applyFont="1"/>
    <xf numFmtId="1" fontId="3" fillId="3" borderId="0" xfId="0" applyNumberFormat="1" applyFont="1" applyFill="1"/>
    <xf numFmtId="1" fontId="3" fillId="0" borderId="0" xfId="0" applyNumberFormat="1" applyFont="1" applyFill="1"/>
    <xf numFmtId="0" fontId="3" fillId="0" borderId="0" xfId="0" applyFont="1"/>
    <xf numFmtId="0" fontId="3" fillId="0" borderId="0" xfId="0" applyFont="1" applyFill="1"/>
    <xf numFmtId="0" fontId="6" fillId="0" borderId="0" xfId="2" applyFont="1"/>
    <xf numFmtId="3" fontId="4" fillId="48" borderId="0" xfId="0" applyNumberFormat="1" applyFont="1" applyFill="1" applyAlignment="1">
      <alignment horizontal="right"/>
    </xf>
    <xf numFmtId="164" fontId="4" fillId="4" borderId="0" xfId="0" applyNumberFormat="1" applyFont="1" applyFill="1"/>
    <xf numFmtId="3" fontId="3" fillId="48" borderId="0" xfId="0" applyNumberFormat="1" applyFont="1" applyFill="1" applyAlignment="1">
      <alignment horizontal="right"/>
    </xf>
    <xf numFmtId="3" fontId="7" fillId="49" borderId="0" xfId="0" applyNumberFormat="1" applyFont="1" applyFill="1" applyAlignment="1">
      <alignment horizontal="right"/>
    </xf>
    <xf numFmtId="3" fontId="4" fillId="49" borderId="0" xfId="0" applyNumberFormat="1" applyFont="1" applyFill="1" applyAlignment="1">
      <alignment horizontal="right"/>
    </xf>
    <xf numFmtId="3" fontId="7" fillId="48" borderId="0" xfId="0" applyNumberFormat="1" applyFont="1" applyFill="1" applyAlignment="1">
      <alignment horizontal="right"/>
    </xf>
    <xf numFmtId="3" fontId="3" fillId="48" borderId="0" xfId="0" quotePrefix="1" applyNumberFormat="1" applyFont="1" applyFill="1" applyAlignment="1">
      <alignment horizontal="right"/>
    </xf>
    <xf numFmtId="3" fontId="3" fillId="49" borderId="0" xfId="0" applyNumberFormat="1" applyFont="1" applyFill="1" applyAlignment="1">
      <alignment horizontal="right"/>
    </xf>
    <xf numFmtId="164" fontId="3" fillId="4" borderId="0" xfId="0" applyNumberFormat="1" applyFont="1" applyFill="1"/>
    <xf numFmtId="3" fontId="6" fillId="49" borderId="0" xfId="0" applyNumberFormat="1" applyFont="1" applyFill="1" applyAlignment="1">
      <alignment horizontal="right"/>
    </xf>
    <xf numFmtId="3" fontId="6" fillId="48" borderId="0" xfId="0" applyNumberFormat="1" applyFont="1" applyFill="1" applyAlignment="1">
      <alignment horizontal="right"/>
    </xf>
    <xf numFmtId="0" fontId="3" fillId="4" borderId="0" xfId="0" applyFont="1" applyFill="1" applyBorder="1"/>
    <xf numFmtId="0" fontId="5" fillId="38" borderId="0" xfId="0" applyFont="1" applyFill="1" applyBorder="1"/>
    <xf numFmtId="0" fontId="3" fillId="38" borderId="0" xfId="0" applyFont="1" applyFill="1" applyBorder="1"/>
    <xf numFmtId="0" fontId="3" fillId="42" borderId="0" xfId="0" applyFont="1" applyFill="1" applyBorder="1"/>
    <xf numFmtId="0" fontId="3" fillId="40" borderId="0" xfId="0" applyFont="1" applyFill="1" applyBorder="1"/>
    <xf numFmtId="0" fontId="4" fillId="43" borderId="0" xfId="0" applyFont="1" applyFill="1"/>
    <xf numFmtId="0" fontId="3" fillId="41" borderId="0" xfId="0" applyFont="1" applyFill="1" applyBorder="1"/>
    <xf numFmtId="0" fontId="31" fillId="38" borderId="0" xfId="0" applyFont="1" applyFill="1" applyBorder="1"/>
    <xf numFmtId="0" fontId="3" fillId="43" borderId="0" xfId="0" applyFont="1" applyFill="1" applyBorder="1"/>
    <xf numFmtId="3" fontId="3" fillId="45" borderId="0" xfId="0" applyNumberFormat="1" applyFont="1" applyFill="1"/>
    <xf numFmtId="0" fontId="6" fillId="45" borderId="0" xfId="0" applyFont="1" applyFill="1" applyBorder="1"/>
    <xf numFmtId="3" fontId="3" fillId="46" borderId="0" xfId="0" applyNumberFormat="1" applyFont="1" applyFill="1"/>
    <xf numFmtId="0" fontId="3" fillId="45" borderId="0" xfId="0" applyFont="1" applyFill="1" applyBorder="1"/>
    <xf numFmtId="0" fontId="3" fillId="44" borderId="0" xfId="0" applyFont="1" applyFill="1" applyBorder="1"/>
    <xf numFmtId="3" fontId="3" fillId="43" borderId="0" xfId="0" applyNumberFormat="1" applyFont="1" applyFill="1"/>
    <xf numFmtId="3" fontId="3" fillId="39" borderId="0" xfId="0" applyNumberFormat="1" applyFont="1" applyFill="1" applyAlignment="1">
      <alignment horizontal="right"/>
    </xf>
    <xf numFmtId="0" fontId="6" fillId="39" borderId="0" xfId="0" applyFont="1" applyFill="1" applyBorder="1"/>
    <xf numFmtId="0" fontId="6" fillId="43" borderId="0" xfId="0" applyFont="1" applyFill="1" applyBorder="1"/>
    <xf numFmtId="0" fontId="4" fillId="4" borderId="0" xfId="0" applyFont="1" applyFill="1"/>
    <xf numFmtId="0" fontId="3" fillId="39" borderId="0" xfId="0" applyFont="1" applyFill="1" applyBorder="1"/>
    <xf numFmtId="0" fontId="3" fillId="44" borderId="0" xfId="0" quotePrefix="1" applyFont="1" applyFill="1" applyBorder="1" applyAlignment="1">
      <alignment horizontal="right"/>
    </xf>
    <xf numFmtId="0" fontId="3" fillId="46" borderId="0" xfId="0" applyFont="1" applyFill="1" applyBorder="1"/>
    <xf numFmtId="1" fontId="3" fillId="39" borderId="0" xfId="0" applyNumberFormat="1" applyFont="1" applyFill="1" applyBorder="1" applyAlignment="1">
      <alignment horizontal="right"/>
    </xf>
    <xf numFmtId="0" fontId="6" fillId="44" borderId="0" xfId="0" applyFont="1" applyFill="1" applyBorder="1"/>
    <xf numFmtId="0" fontId="6" fillId="46" borderId="0" xfId="0" applyFont="1" applyFill="1" applyBorder="1"/>
    <xf numFmtId="3" fontId="4" fillId="43" borderId="0" xfId="0" applyNumberFormat="1" applyFont="1" applyFill="1"/>
    <xf numFmtId="3" fontId="4" fillId="45" borderId="0" xfId="0" applyNumberFormat="1" applyFont="1" applyFill="1"/>
    <xf numFmtId="3" fontId="4" fillId="46" borderId="0" xfId="0" applyNumberFormat="1" applyFont="1" applyFill="1"/>
    <xf numFmtId="3" fontId="6" fillId="39" borderId="0" xfId="0" applyNumberFormat="1" applyFont="1" applyFill="1" applyBorder="1"/>
    <xf numFmtId="0" fontId="3" fillId="47" borderId="0" xfId="0" applyFont="1" applyFill="1" applyBorder="1"/>
    <xf numFmtId="3" fontId="3" fillId="47" borderId="0" xfId="0" applyNumberFormat="1" applyFont="1" applyFill="1" applyAlignment="1">
      <alignment horizontal="right"/>
    </xf>
    <xf numFmtId="0" fontId="3" fillId="2" borderId="0" xfId="0" applyFont="1" applyFill="1" applyBorder="1"/>
    <xf numFmtId="0" fontId="3" fillId="48" borderId="0" xfId="0" applyFont="1" applyFill="1" applyBorder="1"/>
    <xf numFmtId="0" fontId="4" fillId="48" borderId="0" xfId="0" applyFont="1" applyFill="1"/>
    <xf numFmtId="0" fontId="3" fillId="49" borderId="0" xfId="0" applyFont="1" applyFill="1" applyBorder="1"/>
    <xf numFmtId="0" fontId="4" fillId="49" borderId="0" xfId="0" applyFont="1" applyFill="1"/>
    <xf numFmtId="3" fontId="4" fillId="44" borderId="0" xfId="0" applyNumberFormat="1" applyFont="1" applyFill="1"/>
    <xf numFmtId="0" fontId="5" fillId="3" borderId="0" xfId="3" applyFont="1" applyFill="1" applyBorder="1" applyAlignment="1">
      <alignment wrapText="1"/>
    </xf>
    <xf numFmtId="0" fontId="3" fillId="3" borderId="0" xfId="0" applyFont="1" applyFill="1" applyAlignment="1">
      <alignment vertical="top"/>
    </xf>
    <xf numFmtId="0" fontId="3" fillId="3" borderId="0" xfId="0" applyFont="1" applyFill="1" applyAlignment="1">
      <alignment horizontal="center" vertical="top"/>
    </xf>
    <xf numFmtId="0" fontId="5" fillId="0" borderId="0" xfId="0" applyFont="1" applyFill="1" applyAlignment="1">
      <alignment horizontal="left" vertical="top"/>
    </xf>
    <xf numFmtId="0" fontId="6" fillId="0" borderId="1" xfId="0" applyFont="1" applyBorder="1"/>
    <xf numFmtId="0" fontId="3" fillId="6" borderId="0" xfId="0" applyFont="1" applyFill="1" applyAlignment="1">
      <alignment horizontal="center"/>
    </xf>
    <xf numFmtId="0" fontId="6" fillId="0" borderId="0" xfId="2" applyFont="1"/>
    <xf numFmtId="0" fontId="11" fillId="0" borderId="0" xfId="0" applyFont="1" applyAlignment="1">
      <alignment vertical="center" wrapText="1"/>
    </xf>
    <xf numFmtId="0" fontId="34" fillId="0" borderId="0" xfId="0" applyFont="1" applyAlignment="1">
      <alignment wrapText="1"/>
    </xf>
    <xf numFmtId="0" fontId="0" fillId="0" borderId="0" xfId="0"/>
    <xf numFmtId="3" fontId="3" fillId="0" borderId="0" xfId="0" applyNumberFormat="1" applyFont="1"/>
    <xf numFmtId="0" fontId="5" fillId="3" borderId="0" xfId="3" applyFont="1" applyFill="1" applyBorder="1" applyAlignment="1">
      <alignment horizontal="left"/>
    </xf>
    <xf numFmtId="1" fontId="3" fillId="4" borderId="0" xfId="0" applyNumberFormat="1" applyFont="1" applyFill="1"/>
    <xf numFmtId="1" fontId="3" fillId="6" borderId="0" xfId="0" applyNumberFormat="1" applyFont="1" applyFill="1"/>
    <xf numFmtId="3" fontId="3" fillId="43" borderId="0" xfId="0" applyNumberFormat="1" applyFont="1" applyFill="1" applyAlignment="1">
      <alignment horizontal="right"/>
    </xf>
    <xf numFmtId="3" fontId="3" fillId="44" borderId="0" xfId="0" applyNumberFormat="1" applyFont="1" applyFill="1"/>
    <xf numFmtId="0" fontId="7" fillId="0" borderId="0" xfId="0" applyFont="1"/>
    <xf numFmtId="0" fontId="6" fillId="0" borderId="0" xfId="2" applyFont="1" applyFill="1"/>
    <xf numFmtId="3" fontId="3" fillId="0" borderId="0" xfId="0" applyNumberFormat="1" applyFont="1" applyFill="1" applyBorder="1" applyAlignment="1"/>
    <xf numFmtId="0" fontId="3" fillId="5" borderId="0" xfId="0" applyFont="1" applyFill="1" applyBorder="1"/>
    <xf numFmtId="0" fontId="6" fillId="5" borderId="0" xfId="0" applyFont="1" applyFill="1" applyBorder="1"/>
    <xf numFmtId="3" fontId="3" fillId="5" borderId="0" xfId="0" applyNumberFormat="1" applyFont="1" applyFill="1" applyAlignment="1">
      <alignment horizontal="right"/>
    </xf>
    <xf numFmtId="1" fontId="3" fillId="5" borderId="0" xfId="0" applyNumberFormat="1" applyFont="1" applyFill="1" applyBorder="1" applyAlignment="1">
      <alignment horizontal="right"/>
    </xf>
    <xf numFmtId="3" fontId="6" fillId="5" borderId="0" xfId="0" applyNumberFormat="1" applyFont="1" applyFill="1" applyBorder="1"/>
    <xf numFmtId="3" fontId="6" fillId="0" borderId="0" xfId="46" applyNumberFormat="1" applyFont="1"/>
    <xf numFmtId="0" fontId="10" fillId="0" borderId="0" xfId="1" applyFont="1" applyFill="1" applyAlignment="1">
      <alignment horizontal="left" vertical="top"/>
    </xf>
    <xf numFmtId="0" fontId="4" fillId="47" borderId="0" xfId="0" applyFont="1" applyFill="1"/>
    <xf numFmtId="3" fontId="6" fillId="47" borderId="0" xfId="0" applyNumberFormat="1" applyFont="1" applyFill="1" applyAlignment="1">
      <alignment horizontal="right"/>
    </xf>
    <xf numFmtId="0" fontId="5" fillId="50" borderId="0" xfId="0" applyFont="1" applyFill="1" applyBorder="1"/>
    <xf numFmtId="0" fontId="36" fillId="0" borderId="0" xfId="45" applyFont="1" applyFill="1" applyBorder="1" applyAlignment="1"/>
    <xf numFmtId="0" fontId="36" fillId="0" borderId="0" xfId="45" applyFont="1" applyFill="1" applyBorder="1" applyAlignment="1">
      <alignment horizontal="left"/>
    </xf>
    <xf numFmtId="0" fontId="3" fillId="0" borderId="0" xfId="47" applyFont="1"/>
    <xf numFmtId="0" fontId="3" fillId="0" borderId="0" xfId="47" applyFont="1" applyFill="1"/>
    <xf numFmtId="0" fontId="3" fillId="4" borderId="0" xfId="47" applyFont="1" applyFill="1"/>
    <xf numFmtId="0" fontId="3" fillId="3" borderId="0" xfId="47" applyFont="1" applyFill="1"/>
    <xf numFmtId="0" fontId="37" fillId="0" borderId="0" xfId="0" applyFont="1" applyFill="1" applyBorder="1" applyAlignment="1">
      <alignment vertical="center" wrapText="1"/>
    </xf>
    <xf numFmtId="0" fontId="3" fillId="3" borderId="0" xfId="47" applyFont="1" applyFill="1" applyAlignment="1">
      <alignment horizontal="center"/>
    </xf>
    <xf numFmtId="0" fontId="6" fillId="0" borderId="0" xfId="47" applyFont="1"/>
    <xf numFmtId="0" fontId="37" fillId="0" borderId="0" xfId="0" applyFont="1" applyAlignment="1">
      <alignment vertical="center"/>
    </xf>
    <xf numFmtId="0" fontId="10" fillId="0" borderId="0" xfId="1" applyFont="1" applyAlignment="1">
      <alignment vertical="center"/>
    </xf>
    <xf numFmtId="0" fontId="6" fillId="0" borderId="0" xfId="0" applyFont="1"/>
    <xf numFmtId="0" fontId="3" fillId="0" borderId="0" xfId="0" applyFont="1"/>
    <xf numFmtId="0" fontId="4" fillId="0" borderId="0" xfId="0" applyFont="1"/>
    <xf numFmtId="0" fontId="5" fillId="0" borderId="0" xfId="0" applyFont="1" applyAlignment="1">
      <alignment horizontal="left" vertical="top"/>
    </xf>
    <xf numFmtId="0" fontId="10" fillId="0" borderId="0" xfId="1" applyFont="1" applyAlignment="1">
      <alignment horizontal="left" vertical="top"/>
    </xf>
    <xf numFmtId="0" fontId="4" fillId="0" borderId="0" xfId="2" applyFont="1"/>
    <xf numFmtId="0" fontId="6" fillId="0" borderId="0" xfId="0" applyFont="1" applyFill="1"/>
    <xf numFmtId="0" fontId="3" fillId="0" borderId="0" xfId="0" applyFont="1" applyFill="1"/>
    <xf numFmtId="0" fontId="4" fillId="0" borderId="0" xfId="2" applyFont="1" applyFill="1"/>
    <xf numFmtId="0" fontId="6" fillId="0" borderId="0" xfId="0" applyFont="1" applyAlignment="1">
      <alignment horizontal="left" vertical="top"/>
    </xf>
    <xf numFmtId="0" fontId="6" fillId="0" borderId="0" xfId="2" applyFont="1" applyBorder="1"/>
    <xf numFmtId="0" fontId="30" fillId="0" borderId="0" xfId="0" applyFont="1"/>
    <xf numFmtId="0" fontId="3" fillId="0" borderId="0" xfId="2" applyFont="1" applyBorder="1"/>
    <xf numFmtId="0" fontId="6" fillId="4" borderId="0" xfId="0" applyFont="1" applyFill="1"/>
    <xf numFmtId="0" fontId="3" fillId="4" borderId="0" xfId="0" applyFont="1" applyFill="1"/>
    <xf numFmtId="0" fontId="3" fillId="6" borderId="0" xfId="0" applyFont="1" applyFill="1"/>
    <xf numFmtId="49" fontId="6" fillId="0" borderId="0" xfId="0" applyNumberFormat="1" applyFont="1" applyFill="1"/>
    <xf numFmtId="0" fontId="3" fillId="51" borderId="0" xfId="47" applyFont="1" applyFill="1"/>
    <xf numFmtId="0" fontId="3" fillId="4" borderId="0" xfId="47" applyFont="1" applyFill="1" applyAlignment="1">
      <alignment horizontal="center"/>
    </xf>
    <xf numFmtId="0" fontId="3" fillId="0" borderId="0" xfId="47" applyFont="1" applyAlignment="1">
      <alignment horizontal="center"/>
    </xf>
    <xf numFmtId="0" fontId="3" fillId="51" borderId="0" xfId="47" applyFont="1" applyFill="1" applyAlignment="1">
      <alignment horizontal="center"/>
    </xf>
    <xf numFmtId="0" fontId="3" fillId="0" borderId="0" xfId="47" applyFont="1" applyFill="1" applyAlignment="1">
      <alignment horizontal="center"/>
    </xf>
    <xf numFmtId="0" fontId="6" fillId="0" borderId="0" xfId="0" applyFont="1" applyFill="1" applyAlignment="1">
      <alignment vertical="center"/>
    </xf>
    <xf numFmtId="49" fontId="3" fillId="0" borderId="0" xfId="0" applyNumberFormat="1" applyFont="1" applyFill="1"/>
    <xf numFmtId="0" fontId="3" fillId="0" borderId="0" xfId="0" applyFont="1" applyFill="1" applyBorder="1" applyAlignment="1">
      <alignment vertical="center"/>
    </xf>
    <xf numFmtId="0" fontId="3" fillId="0" borderId="0" xfId="0" applyFont="1" applyFill="1" applyBorder="1" applyAlignment="1"/>
    <xf numFmtId="0" fontId="6" fillId="0" borderId="0" xfId="0" applyFont="1" applyFill="1" applyBorder="1"/>
    <xf numFmtId="0" fontId="3" fillId="0" borderId="0" xfId="2" applyFont="1" applyFill="1" applyBorder="1"/>
    <xf numFmtId="0" fontId="36" fillId="0" borderId="0" xfId="45" applyFont="1" applyFill="1" applyBorder="1" applyAlignment="1"/>
    <xf numFmtId="0" fontId="3" fillId="0" borderId="0" xfId="47" applyFont="1"/>
    <xf numFmtId="0" fontId="3" fillId="0" borderId="0" xfId="47" applyFont="1" applyFill="1" applyBorder="1"/>
    <xf numFmtId="0" fontId="3" fillId="0" borderId="13" xfId="0" applyFont="1" applyFill="1" applyBorder="1"/>
    <xf numFmtId="0" fontId="3" fillId="0" borderId="13" xfId="0" applyFont="1" applyBorder="1"/>
    <xf numFmtId="0" fontId="3" fillId="0" borderId="14" xfId="0" applyFont="1" applyFill="1" applyBorder="1" applyAlignment="1"/>
    <xf numFmtId="0" fontId="3" fillId="0" borderId="15" xfId="0" applyFont="1" applyFill="1" applyBorder="1" applyAlignment="1"/>
    <xf numFmtId="0" fontId="3" fillId="0" borderId="15" xfId="0" applyFont="1" applyFill="1" applyBorder="1"/>
    <xf numFmtId="0" fontId="6" fillId="0" borderId="15" xfId="0" applyFont="1" applyFill="1" applyBorder="1"/>
    <xf numFmtId="0" fontId="6" fillId="0" borderId="13" xfId="0" applyFont="1" applyFill="1" applyBorder="1"/>
    <xf numFmtId="0" fontId="6" fillId="0" borderId="13" xfId="2" applyFont="1" applyFill="1" applyBorder="1"/>
    <xf numFmtId="0" fontId="3" fillId="0" borderId="16" xfId="0" applyFont="1" applyFill="1" applyBorder="1"/>
    <xf numFmtId="0" fontId="6" fillId="0" borderId="17" xfId="0" applyFont="1" applyFill="1" applyBorder="1"/>
    <xf numFmtId="0" fontId="3" fillId="0" borderId="18" xfId="0" applyFont="1" applyFill="1" applyBorder="1" applyAlignment="1">
      <alignment vertical="center"/>
    </xf>
    <xf numFmtId="0" fontId="3" fillId="0" borderId="18" xfId="0" applyFont="1" applyFill="1" applyBorder="1" applyAlignment="1"/>
    <xf numFmtId="0" fontId="38" fillId="0" borderId="19" xfId="0" applyFont="1" applyFill="1" applyBorder="1" applyAlignment="1">
      <alignment vertical="center"/>
    </xf>
    <xf numFmtId="0" fontId="38" fillId="0" borderId="19" xfId="0" applyFont="1" applyFill="1" applyBorder="1" applyAlignment="1">
      <alignment horizontal="left" vertical="center" indent="3"/>
    </xf>
    <xf numFmtId="0" fontId="3" fillId="0" borderId="19" xfId="0" applyFont="1" applyFill="1" applyBorder="1"/>
    <xf numFmtId="0" fontId="40" fillId="0" borderId="19" xfId="0" applyFont="1" applyFill="1" applyBorder="1"/>
    <xf numFmtId="0" fontId="6" fillId="0" borderId="19" xfId="0" applyFont="1" applyFill="1" applyBorder="1"/>
    <xf numFmtId="0" fontId="3" fillId="0" borderId="20" xfId="0" applyFont="1" applyFill="1" applyBorder="1" applyAlignment="1">
      <alignment vertical="center"/>
    </xf>
    <xf numFmtId="0" fontId="6" fillId="0" borderId="0" xfId="0" applyFont="1"/>
    <xf numFmtId="0" fontId="3" fillId="0" borderId="0" xfId="0" applyFont="1"/>
    <xf numFmtId="0" fontId="3" fillId="0" borderId="0" xfId="0" applyFont="1" applyFill="1"/>
    <xf numFmtId="0" fontId="11" fillId="0" borderId="0" xfId="0" applyFont="1" applyFill="1" applyAlignment="1">
      <alignment horizontal="right"/>
    </xf>
    <xf numFmtId="0" fontId="41" fillId="0" borderId="0" xfId="0" applyFont="1" applyFill="1" applyAlignment="1">
      <alignment horizontal="right"/>
    </xf>
    <xf numFmtId="0" fontId="3" fillId="52" borderId="0" xfId="0" applyFont="1" applyFill="1" applyBorder="1"/>
    <xf numFmtId="0" fontId="3" fillId="53" borderId="0" xfId="0" applyFont="1" applyFill="1" applyBorder="1"/>
    <xf numFmtId="0" fontId="4" fillId="53" borderId="0" xfId="0" applyFont="1" applyFill="1"/>
    <xf numFmtId="3" fontId="3" fillId="53" borderId="0" xfId="0" applyNumberFormat="1" applyFont="1" applyFill="1" applyAlignment="1">
      <alignment horizontal="right"/>
    </xf>
    <xf numFmtId="3" fontId="7" fillId="53" borderId="0" xfId="0" applyNumberFormat="1" applyFont="1" applyFill="1" applyAlignment="1">
      <alignment horizontal="right"/>
    </xf>
    <xf numFmtId="3" fontId="6" fillId="53" borderId="0" xfId="0" applyNumberFormat="1" applyFont="1" applyFill="1" applyAlignment="1">
      <alignment horizontal="right"/>
    </xf>
    <xf numFmtId="0" fontId="43" fillId="0" borderId="0" xfId="0" applyFont="1"/>
    <xf numFmtId="0" fontId="11" fillId="0" borderId="0" xfId="0" applyFont="1" applyAlignment="1">
      <alignment vertical="center"/>
    </xf>
    <xf numFmtId="0" fontId="11" fillId="0" borderId="0" xfId="0" applyFont="1"/>
    <xf numFmtId="0" fontId="11" fillId="0" borderId="0" xfId="0" applyFont="1" applyAlignment="1">
      <alignment horizontal="left"/>
    </xf>
    <xf numFmtId="0" fontId="12" fillId="0" borderId="0" xfId="0" applyFont="1"/>
    <xf numFmtId="0" fontId="44" fillId="0" borderId="0" xfId="0" applyFont="1"/>
    <xf numFmtId="0" fontId="12" fillId="0" borderId="0" xfId="0" applyFont="1" applyAlignment="1">
      <alignment horizontal="left" vertical="top"/>
    </xf>
    <xf numFmtId="0" fontId="44" fillId="0" borderId="0" xfId="0" applyFont="1" applyAlignment="1">
      <alignment vertical="center"/>
    </xf>
    <xf numFmtId="0" fontId="45" fillId="0" borderId="0" xfId="0" applyFont="1" applyAlignment="1">
      <alignment vertical="center"/>
    </xf>
    <xf numFmtId="0" fontId="34" fillId="0" borderId="0" xfId="0" applyFont="1"/>
    <xf numFmtId="0" fontId="43" fillId="0" borderId="0" xfId="0" applyFont="1" applyAlignment="1">
      <alignment vertical="center"/>
    </xf>
    <xf numFmtId="0" fontId="11" fillId="0" borderId="0" xfId="0" applyFont="1" applyAlignment="1">
      <alignment vertical="top"/>
    </xf>
    <xf numFmtId="0" fontId="47" fillId="0" borderId="0" xfId="1" applyFont="1" applyAlignment="1">
      <alignment vertical="top"/>
    </xf>
    <xf numFmtId="0" fontId="3" fillId="0" borderId="0" xfId="0" applyFont="1" applyAlignment="1"/>
    <xf numFmtId="0" fontId="0" fillId="0" borderId="0" xfId="0" applyAlignment="1"/>
    <xf numFmtId="0" fontId="10" fillId="0" borderId="0" xfId="1" applyFont="1" applyAlignment="1">
      <alignment vertical="top"/>
    </xf>
    <xf numFmtId="0" fontId="12" fillId="0" borderId="0" xfId="0" applyFont="1" applyAlignment="1">
      <alignment horizontal="right"/>
    </xf>
    <xf numFmtId="0" fontId="12" fillId="0" borderId="0" xfId="2" applyFont="1" applyBorder="1" applyAlignment="1">
      <alignment horizontal="right"/>
    </xf>
    <xf numFmtId="0" fontId="12" fillId="4" borderId="0" xfId="0" applyFont="1" applyFill="1"/>
    <xf numFmtId="0" fontId="11" fillId="4" borderId="0" xfId="0" applyFont="1" applyFill="1"/>
    <xf numFmtId="0" fontId="0" fillId="4" borderId="0" xfId="0" applyFill="1"/>
    <xf numFmtId="0" fontId="11" fillId="0" borderId="0" xfId="0" applyFont="1" applyAlignment="1">
      <alignment horizontal="right"/>
    </xf>
    <xf numFmtId="0" fontId="48" fillId="0" borderId="0" xfId="0" applyFont="1"/>
    <xf numFmtId="0" fontId="0" fillId="0" borderId="0" xfId="0" applyBorder="1"/>
    <xf numFmtId="0" fontId="3" fillId="0" borderId="24" xfId="0" applyFont="1" applyBorder="1"/>
    <xf numFmtId="0" fontId="6" fillId="0" borderId="26" xfId="0" applyFont="1" applyBorder="1"/>
    <xf numFmtId="0" fontId="3" fillId="0" borderId="30" xfId="0" applyFont="1" applyBorder="1"/>
    <xf numFmtId="0" fontId="3" fillId="0" borderId="23" xfId="0" applyFont="1" applyBorder="1"/>
    <xf numFmtId="0" fontId="48" fillId="0" borderId="0" xfId="0" applyFont="1" applyAlignment="1">
      <alignment horizontal="left"/>
    </xf>
    <xf numFmtId="0" fontId="50" fillId="0" borderId="0" xfId="0" applyFont="1"/>
    <xf numFmtId="0" fontId="51" fillId="0" borderId="0" xfId="0" applyFont="1"/>
    <xf numFmtId="3" fontId="52" fillId="0" borderId="0" xfId="0" applyNumberFormat="1" applyFont="1"/>
    <xf numFmtId="3" fontId="0" fillId="0" borderId="0" xfId="0" applyNumberFormat="1"/>
    <xf numFmtId="0" fontId="53" fillId="0" borderId="0" xfId="0" applyFont="1"/>
    <xf numFmtId="0" fontId="54" fillId="0" borderId="0" xfId="0" applyFont="1"/>
    <xf numFmtId="0" fontId="55" fillId="0" borderId="0" xfId="0" applyFont="1"/>
    <xf numFmtId="0" fontId="41" fillId="0" borderId="0" xfId="0" applyFont="1"/>
    <xf numFmtId="0" fontId="47" fillId="4" borderId="0" xfId="0" applyFont="1" applyFill="1"/>
    <xf numFmtId="0" fontId="47" fillId="0" borderId="0" xfId="0" applyFont="1"/>
    <xf numFmtId="165" fontId="3" fillId="0" borderId="0" xfId="50" applyNumberFormat="1" applyFont="1"/>
    <xf numFmtId="166" fontId="3" fillId="0" borderId="0" xfId="50" applyNumberFormat="1" applyFont="1"/>
    <xf numFmtId="166" fontId="3" fillId="0" borderId="0" xfId="50" applyNumberFormat="1" applyFont="1" applyFill="1"/>
    <xf numFmtId="166" fontId="6" fillId="0" borderId="0" xfId="50" applyNumberFormat="1" applyFont="1" applyAlignment="1">
      <alignment horizontal="center"/>
    </xf>
    <xf numFmtId="3" fontId="3" fillId="0" borderId="0" xfId="50" applyNumberFormat="1" applyFont="1" applyAlignment="1">
      <alignment horizontal="right"/>
    </xf>
    <xf numFmtId="3" fontId="3" fillId="0" borderId="2" xfId="50" applyNumberFormat="1" applyFont="1" applyBorder="1" applyAlignment="1">
      <alignment horizontal="right"/>
    </xf>
    <xf numFmtId="3" fontId="3" fillId="3" borderId="0" xfId="50" applyNumberFormat="1" applyFont="1" applyFill="1" applyAlignment="1">
      <alignment horizontal="right"/>
    </xf>
    <xf numFmtId="3" fontId="3" fillId="3" borderId="3" xfId="50" applyNumberFormat="1" applyFont="1" applyFill="1" applyBorder="1" applyAlignment="1">
      <alignment horizontal="right"/>
    </xf>
    <xf numFmtId="167" fontId="3" fillId="0" borderId="0" xfId="50" applyNumberFormat="1" applyFont="1"/>
    <xf numFmtId="167" fontId="3" fillId="0" borderId="2" xfId="50" applyNumberFormat="1" applyFont="1" applyBorder="1"/>
    <xf numFmtId="167" fontId="3" fillId="3" borderId="0" xfId="50" applyNumberFormat="1" applyFont="1" applyFill="1"/>
    <xf numFmtId="167" fontId="3" fillId="3" borderId="3" xfId="50" applyNumberFormat="1" applyFont="1" applyFill="1" applyBorder="1"/>
    <xf numFmtId="167" fontId="3" fillId="0" borderId="2" xfId="50" applyNumberFormat="1" applyFont="1" applyFill="1" applyBorder="1"/>
    <xf numFmtId="167" fontId="3" fillId="4" borderId="0" xfId="50" applyNumberFormat="1" applyFont="1" applyFill="1"/>
    <xf numFmtId="167" fontId="3" fillId="0" borderId="0" xfId="50" applyNumberFormat="1" applyFont="1" applyFill="1"/>
    <xf numFmtId="167" fontId="3" fillId="51" borderId="0" xfId="50" applyNumberFormat="1" applyFont="1" applyFill="1"/>
    <xf numFmtId="167" fontId="3" fillId="6" borderId="0" xfId="50" applyNumberFormat="1" applyFont="1" applyFill="1"/>
    <xf numFmtId="168" fontId="3" fillId="4" borderId="0" xfId="50" applyNumberFormat="1" applyFont="1" applyFill="1" applyBorder="1"/>
    <xf numFmtId="168" fontId="3" fillId="4" borderId="2" xfId="50" applyNumberFormat="1" applyFont="1" applyFill="1" applyBorder="1"/>
    <xf numFmtId="168" fontId="3" fillId="3" borderId="0" xfId="50" applyNumberFormat="1" applyFont="1" applyFill="1" applyBorder="1"/>
    <xf numFmtId="168" fontId="3" fillId="3" borderId="2" xfId="50" applyNumberFormat="1" applyFont="1" applyFill="1" applyBorder="1"/>
    <xf numFmtId="168" fontId="3" fillId="0" borderId="0" xfId="50" applyNumberFormat="1" applyFont="1" applyFill="1" applyBorder="1"/>
    <xf numFmtId="168" fontId="3" fillId="0" borderId="2" xfId="50" applyNumberFormat="1" applyFont="1" applyFill="1" applyBorder="1"/>
    <xf numFmtId="168" fontId="3" fillId="0" borderId="0" xfId="50" applyNumberFormat="1" applyFont="1" applyBorder="1"/>
    <xf numFmtId="168" fontId="3" fillId="0" borderId="2" xfId="50" applyNumberFormat="1" applyFont="1" applyBorder="1"/>
    <xf numFmtId="168" fontId="3" fillId="6" borderId="0" xfId="50" applyNumberFormat="1" applyFont="1" applyFill="1" applyBorder="1"/>
    <xf numFmtId="168" fontId="3" fillId="6" borderId="3" xfId="50" applyNumberFormat="1" applyFont="1" applyFill="1" applyBorder="1"/>
    <xf numFmtId="0" fontId="6" fillId="3" borderId="0" xfId="0" applyFont="1" applyFill="1"/>
    <xf numFmtId="3" fontId="12" fillId="3" borderId="0" xfId="0" applyNumberFormat="1" applyFont="1" applyFill="1"/>
    <xf numFmtId="0" fontId="26" fillId="0" borderId="0" xfId="0" applyFont="1"/>
    <xf numFmtId="3" fontId="3" fillId="3" borderId="0" xfId="0" applyNumberFormat="1" applyFont="1" applyFill="1" applyAlignment="1">
      <alignment horizontal="right"/>
    </xf>
    <xf numFmtId="169" fontId="3" fillId="0" borderId="0" xfId="0" applyNumberFormat="1" applyFont="1"/>
    <xf numFmtId="164" fontId="3" fillId="0" borderId="0" xfId="0" applyNumberFormat="1" applyFont="1" applyAlignment="1">
      <alignment horizontal="right"/>
    </xf>
    <xf numFmtId="164" fontId="3" fillId="0" borderId="0" xfId="0" applyNumberFormat="1" applyFont="1" applyFill="1" applyAlignment="1">
      <alignment horizontal="right"/>
    </xf>
    <xf numFmtId="164" fontId="42" fillId="0" borderId="0" xfId="0" applyNumberFormat="1" applyFont="1" applyFill="1" applyAlignment="1">
      <alignment horizontal="right"/>
    </xf>
    <xf numFmtId="164" fontId="3" fillId="0" borderId="0" xfId="0" applyNumberFormat="1" applyFont="1"/>
    <xf numFmtId="164" fontId="3" fillId="0" borderId="0" xfId="0" applyNumberFormat="1" applyFont="1" applyFill="1"/>
    <xf numFmtId="164" fontId="11" fillId="0" borderId="0" xfId="0" applyNumberFormat="1" applyFont="1" applyFill="1" applyAlignment="1">
      <alignment horizontal="right"/>
    </xf>
    <xf numFmtId="164" fontId="41" fillId="0" borderId="0" xfId="0" applyNumberFormat="1" applyFont="1" applyFill="1" applyAlignment="1">
      <alignment horizontal="right"/>
    </xf>
    <xf numFmtId="164" fontId="3" fillId="0" borderId="32" xfId="0" applyNumberFormat="1" applyFont="1" applyBorder="1"/>
    <xf numFmtId="164" fontId="3" fillId="0" borderId="21" xfId="0" applyNumberFormat="1" applyFont="1" applyBorder="1"/>
    <xf numFmtId="164" fontId="3" fillId="0" borderId="34" xfId="0" applyNumberFormat="1" applyFont="1" applyBorder="1"/>
    <xf numFmtId="164" fontId="3" fillId="0" borderId="22" xfId="0" applyNumberFormat="1" applyFont="1" applyBorder="1"/>
    <xf numFmtId="0" fontId="6" fillId="0" borderId="26" xfId="0" applyFont="1" applyBorder="1" applyAlignment="1">
      <alignment horizontal="center"/>
    </xf>
    <xf numFmtId="0" fontId="6" fillId="0" borderId="27" xfId="0" applyFont="1" applyBorder="1" applyAlignment="1">
      <alignment horizontal="center"/>
    </xf>
    <xf numFmtId="3" fontId="3" fillId="0" borderId="23" xfId="0" applyNumberFormat="1" applyFont="1" applyBorder="1"/>
    <xf numFmtId="3" fontId="3" fillId="0" borderId="24" xfId="0" applyNumberFormat="1" applyFont="1" applyBorder="1"/>
    <xf numFmtId="3" fontId="3" fillId="0" borderId="30" xfId="0" applyNumberFormat="1" applyFont="1" applyBorder="1"/>
    <xf numFmtId="0" fontId="58" fillId="0" borderId="0" xfId="52" applyFont="1" applyBorder="1" applyAlignment="1">
      <alignment horizontal="center" vertical="top" wrapText="1"/>
    </xf>
    <xf numFmtId="0" fontId="6" fillId="0" borderId="0" xfId="51" applyFont="1"/>
    <xf numFmtId="0" fontId="3" fillId="0" borderId="0" xfId="51" applyFont="1"/>
    <xf numFmtId="0" fontId="58" fillId="0" borderId="0" xfId="52" applyFont="1" applyBorder="1" applyAlignment="1">
      <alignment horizontal="center" wrapText="1"/>
    </xf>
    <xf numFmtId="170" fontId="58" fillId="0" borderId="0" xfId="52" applyNumberFormat="1" applyFont="1" applyBorder="1" applyAlignment="1">
      <alignment horizontal="left"/>
    </xf>
    <xf numFmtId="3" fontId="58" fillId="0" borderId="0" xfId="52" applyNumberFormat="1" applyFont="1" applyBorder="1" applyAlignment="1">
      <alignment horizontal="right" vertical="center"/>
    </xf>
    <xf numFmtId="170" fontId="58" fillId="0" borderId="0" xfId="52" applyNumberFormat="1" applyFont="1" applyBorder="1" applyAlignment="1">
      <alignment horizontal="right" vertical="top"/>
    </xf>
    <xf numFmtId="170" fontId="58" fillId="0" borderId="0" xfId="53" applyNumberFormat="1" applyFont="1" applyBorder="1" applyAlignment="1">
      <alignment horizontal="right" vertical="top"/>
    </xf>
    <xf numFmtId="0" fontId="59" fillId="0" borderId="0" xfId="51" applyFont="1"/>
    <xf numFmtId="0" fontId="3" fillId="0" borderId="0" xfId="51" applyFont="1" applyAlignment="1">
      <alignment horizontal="right"/>
    </xf>
    <xf numFmtId="3" fontId="3" fillId="0" borderId="0" xfId="51" applyNumberFormat="1" applyFont="1" applyAlignment="1">
      <alignment horizontal="right"/>
    </xf>
    <xf numFmtId="3" fontId="6" fillId="0" borderId="0" xfId="51" applyNumberFormat="1" applyFont="1" applyAlignment="1">
      <alignment horizontal="right"/>
    </xf>
    <xf numFmtId="170" fontId="6" fillId="0" borderId="0" xfId="51" quotePrefix="1" applyNumberFormat="1" applyFont="1" applyAlignment="1">
      <alignment horizontal="right"/>
    </xf>
    <xf numFmtId="17" fontId="5" fillId="0" borderId="0" xfId="0" applyNumberFormat="1" applyFont="1" applyAlignment="1">
      <alignment horizontal="left" vertical="top"/>
    </xf>
    <xf numFmtId="0" fontId="3" fillId="6" borderId="0" xfId="51" applyFont="1" applyFill="1" applyAlignment="1">
      <alignment horizontal="left"/>
    </xf>
    <xf numFmtId="3" fontId="58" fillId="6" borderId="0" xfId="52" applyNumberFormat="1" applyFont="1" applyFill="1" applyBorder="1" applyAlignment="1">
      <alignment horizontal="right" vertical="center"/>
    </xf>
    <xf numFmtId="3" fontId="58" fillId="3" borderId="0" xfId="52" applyNumberFormat="1" applyFont="1" applyFill="1" applyBorder="1" applyAlignment="1">
      <alignment horizontal="right" vertical="center"/>
    </xf>
    <xf numFmtId="0" fontId="3" fillId="0" borderId="0" xfId="0" applyFont="1" applyBorder="1" applyAlignment="1">
      <alignment horizontal="right"/>
    </xf>
    <xf numFmtId="164" fontId="3" fillId="0" borderId="0" xfId="0" applyNumberFormat="1" applyFont="1" applyFill="1" applyBorder="1" applyAlignment="1">
      <alignment horizontal="right"/>
    </xf>
    <xf numFmtId="164" fontId="3" fillId="6" borderId="0" xfId="0" applyNumberFormat="1" applyFont="1" applyFill="1" applyAlignment="1">
      <alignment horizontal="right"/>
    </xf>
    <xf numFmtId="0" fontId="3" fillId="0" borderId="0" xfId="0" applyFont="1" applyFill="1" applyBorder="1" applyAlignment="1">
      <alignment horizontal="right"/>
    </xf>
    <xf numFmtId="0" fontId="3" fillId="3" borderId="0" xfId="0" applyFont="1" applyFill="1" applyBorder="1" applyAlignment="1">
      <alignment horizontal="right"/>
    </xf>
    <xf numFmtId="0" fontId="3" fillId="4" borderId="0" xfId="0" applyFont="1" applyFill="1" applyBorder="1" applyAlignment="1">
      <alignment horizontal="right"/>
    </xf>
    <xf numFmtId="0" fontId="3" fillId="0" borderId="0" xfId="0" applyFont="1" applyFill="1" applyBorder="1" applyAlignment="1">
      <alignment horizontal="left"/>
    </xf>
    <xf numFmtId="0" fontId="0" fillId="0" borderId="0" xfId="0"/>
    <xf numFmtId="0" fontId="6" fillId="0" borderId="0" xfId="0" applyFont="1"/>
    <xf numFmtId="0" fontId="3" fillId="0" borderId="0" xfId="0" applyFont="1"/>
    <xf numFmtId="0" fontId="10" fillId="0" borderId="0" xfId="1" applyFont="1"/>
    <xf numFmtId="0" fontId="4" fillId="0" borderId="0" xfId="0" applyFont="1"/>
    <xf numFmtId="0" fontId="5" fillId="0" borderId="0" xfId="0" applyFont="1" applyFill="1"/>
    <xf numFmtId="0" fontId="6" fillId="0" borderId="0" xfId="0" applyFont="1" applyBorder="1"/>
    <xf numFmtId="0" fontId="3" fillId="3" borderId="0" xfId="0" applyFont="1" applyFill="1" applyBorder="1"/>
    <xf numFmtId="0" fontId="3" fillId="4" borderId="0" xfId="0" applyFont="1" applyFill="1" applyBorder="1"/>
    <xf numFmtId="0" fontId="5" fillId="4" borderId="0" xfId="0" applyFont="1" applyFill="1" applyBorder="1"/>
    <xf numFmtId="0" fontId="5" fillId="4" borderId="0" xfId="0" applyFont="1" applyFill="1" applyBorder="1" applyAlignment="1">
      <alignment wrapText="1"/>
    </xf>
    <xf numFmtId="0" fontId="3" fillId="4" borderId="0" xfId="0" applyFont="1" applyFill="1" applyBorder="1" applyAlignment="1">
      <alignment wrapText="1"/>
    </xf>
    <xf numFmtId="0" fontId="30" fillId="0" borderId="0" xfId="0" applyFont="1"/>
    <xf numFmtId="3" fontId="6" fillId="0" borderId="0" xfId="0" applyNumberFormat="1" applyFont="1" applyBorder="1"/>
    <xf numFmtId="3" fontId="3" fillId="0" borderId="0" xfId="0" applyNumberFormat="1" applyFont="1"/>
    <xf numFmtId="0" fontId="4" fillId="0" borderId="0" xfId="0" applyFont="1" applyBorder="1"/>
    <xf numFmtId="0" fontId="3" fillId="0" borderId="0" xfId="0" applyFont="1" applyBorder="1"/>
    <xf numFmtId="0" fontId="3" fillId="4" borderId="0" xfId="0" applyFont="1" applyFill="1" applyBorder="1" applyAlignment="1">
      <alignment horizontal="center"/>
    </xf>
    <xf numFmtId="0" fontId="3" fillId="3" borderId="0" xfId="0" applyFont="1" applyFill="1" applyBorder="1" applyAlignment="1">
      <alignment horizontal="center"/>
    </xf>
    <xf numFmtId="0" fontId="5" fillId="3" borderId="0" xfId="0" applyFont="1" applyFill="1" applyBorder="1"/>
    <xf numFmtId="0" fontId="3" fillId="0" borderId="0" xfId="0" applyFont="1" applyFill="1" applyBorder="1" applyAlignment="1">
      <alignment horizontal="center"/>
    </xf>
    <xf numFmtId="0" fontId="3" fillId="0" borderId="0" xfId="0" applyFont="1" applyFill="1" applyBorder="1"/>
    <xf numFmtId="0" fontId="5" fillId="0" borderId="0" xfId="0" applyFont="1" applyFill="1" applyBorder="1"/>
    <xf numFmtId="168" fontId="3" fillId="0" borderId="0" xfId="50" applyNumberFormat="1" applyFont="1" applyFill="1" applyBorder="1"/>
    <xf numFmtId="0" fontId="3" fillId="3" borderId="0" xfId="0" applyFont="1" applyFill="1" applyBorder="1" applyAlignment="1">
      <alignment wrapText="1"/>
    </xf>
    <xf numFmtId="0" fontId="3" fillId="0" borderId="0" xfId="0" applyFont="1" applyFill="1" applyBorder="1" applyAlignment="1">
      <alignment wrapText="1"/>
    </xf>
    <xf numFmtId="0" fontId="5" fillId="3" borderId="0" xfId="0" applyFont="1" applyFill="1" applyBorder="1" applyAlignment="1">
      <alignment wrapText="1"/>
    </xf>
    <xf numFmtId="0" fontId="5" fillId="0" borderId="0" xfId="0" applyFont="1" applyFill="1" applyBorder="1" applyAlignment="1">
      <alignment wrapText="1"/>
    </xf>
    <xf numFmtId="0" fontId="3" fillId="6" borderId="0" xfId="0" applyFont="1" applyFill="1" applyAlignment="1">
      <alignment horizontal="center"/>
    </xf>
    <xf numFmtId="0" fontId="3" fillId="6" borderId="0" xfId="0" applyFont="1" applyFill="1"/>
    <xf numFmtId="171" fontId="3" fillId="0" borderId="0" xfId="0" applyNumberFormat="1" applyFont="1" applyFill="1" applyAlignment="1">
      <alignment horizontal="right"/>
    </xf>
    <xf numFmtId="0" fontId="3" fillId="4" borderId="0" xfId="0" applyFont="1" applyFill="1" applyBorder="1" applyAlignment="1">
      <alignment horizontal="left" vertical="top"/>
    </xf>
    <xf numFmtId="0" fontId="60" fillId="0" borderId="0" xfId="0" applyFont="1" applyBorder="1"/>
    <xf numFmtId="0" fontId="60" fillId="0" borderId="0" xfId="0" applyFont="1"/>
    <xf numFmtId="0" fontId="42" fillId="0" borderId="0" xfId="51" applyFont="1"/>
    <xf numFmtId="0" fontId="3" fillId="4" borderId="0" xfId="0" applyFont="1" applyFill="1" applyBorder="1" applyAlignment="1">
      <alignment horizontal="center" vertical="top"/>
    </xf>
    <xf numFmtId="0" fontId="3" fillId="4" borderId="0" xfId="0" applyFont="1" applyFill="1" applyBorder="1" applyAlignment="1">
      <alignment vertical="top"/>
    </xf>
    <xf numFmtId="0" fontId="3" fillId="4" borderId="0" xfId="0" applyFont="1" applyFill="1" applyAlignment="1">
      <alignment horizontal="center" vertical="top"/>
    </xf>
    <xf numFmtId="0" fontId="6" fillId="0" borderId="0" xfId="0" applyFont="1" applyAlignment="1">
      <alignment vertical="center"/>
    </xf>
    <xf numFmtId="0" fontId="3" fillId="0" borderId="0" xfId="0" applyFont="1" applyAlignment="1">
      <alignment vertical="center" wrapText="1"/>
    </xf>
    <xf numFmtId="164" fontId="6" fillId="39" borderId="0" xfId="0" applyNumberFormat="1" applyFont="1" applyFill="1" applyBorder="1"/>
    <xf numFmtId="0" fontId="4" fillId="0" borderId="0" xfId="0" applyFont="1" applyAlignment="1"/>
    <xf numFmtId="0" fontId="10" fillId="0" borderId="0" xfId="1" applyFont="1" applyAlignment="1"/>
    <xf numFmtId="0" fontId="5" fillId="0" borderId="0" xfId="0" applyFont="1" applyAlignment="1">
      <alignment horizontal="left"/>
    </xf>
    <xf numFmtId="0" fontId="5" fillId="0" borderId="0" xfId="0" applyFont="1" applyFill="1" applyAlignment="1"/>
    <xf numFmtId="0" fontId="6" fillId="0" borderId="0" xfId="0" applyFont="1" applyAlignment="1"/>
    <xf numFmtId="0" fontId="11" fillId="0" borderId="0" xfId="0" applyFont="1" applyFill="1"/>
    <xf numFmtId="0" fontId="47" fillId="0" borderId="0" xfId="0" applyFont="1" applyFill="1"/>
    <xf numFmtId="0" fontId="11" fillId="0" borderId="3" xfId="0" applyFont="1" applyBorder="1"/>
    <xf numFmtId="0" fontId="11" fillId="0" borderId="29" xfId="0" applyFont="1" applyBorder="1"/>
    <xf numFmtId="0" fontId="6" fillId="0" borderId="25" xfId="0" applyFont="1" applyBorder="1"/>
    <xf numFmtId="0" fontId="12" fillId="0" borderId="0" xfId="0" applyFont="1" applyBorder="1"/>
    <xf numFmtId="0" fontId="11" fillId="0" borderId="0" xfId="0" applyFont="1" applyBorder="1"/>
    <xf numFmtId="0" fontId="37" fillId="0" borderId="31" xfId="0" applyFont="1" applyBorder="1" applyAlignment="1">
      <alignment horizontal="left" vertical="top" wrapText="1"/>
    </xf>
    <xf numFmtId="0" fontId="37" fillId="0" borderId="23" xfId="0" applyFont="1" applyBorder="1" applyAlignment="1">
      <alignment horizontal="left" vertical="top" wrapText="1"/>
    </xf>
    <xf numFmtId="0" fontId="37" fillId="0" borderId="28" xfId="0" applyFont="1" applyBorder="1" applyAlignment="1">
      <alignment horizontal="left" vertical="top" wrapText="1"/>
    </xf>
    <xf numFmtId="0" fontId="37" fillId="0" borderId="0" xfId="0" applyFont="1" applyBorder="1" applyAlignment="1">
      <alignment horizontal="left" vertical="top" wrapText="1"/>
    </xf>
    <xf numFmtId="0" fontId="37" fillId="0" borderId="33" xfId="0" applyFont="1" applyBorder="1" applyAlignment="1">
      <alignment horizontal="left" vertical="top" wrapText="1"/>
    </xf>
    <xf numFmtId="0" fontId="37" fillId="0" borderId="24" xfId="0" applyFont="1" applyBorder="1" applyAlignment="1">
      <alignment horizontal="left" vertical="top" wrapText="1"/>
    </xf>
    <xf numFmtId="0" fontId="6" fillId="0" borderId="25" xfId="0" applyFont="1" applyBorder="1" applyAlignment="1">
      <alignment horizontal="left" vertical="top"/>
    </xf>
    <xf numFmtId="0" fontId="6" fillId="0" borderId="26" xfId="0" applyFont="1" applyBorder="1" applyAlignment="1">
      <alignment horizontal="left" vertical="top"/>
    </xf>
    <xf numFmtId="0" fontId="3" fillId="0" borderId="31" xfId="0" applyFont="1" applyBorder="1" applyAlignment="1">
      <alignment horizontal="left" vertical="top" wrapText="1"/>
    </xf>
    <xf numFmtId="0" fontId="3" fillId="0" borderId="23" xfId="0" applyFont="1" applyBorder="1" applyAlignment="1">
      <alignment horizontal="left" vertical="top" wrapText="1"/>
    </xf>
    <xf numFmtId="0" fontId="3" fillId="0" borderId="28" xfId="0" applyFont="1" applyBorder="1" applyAlignment="1">
      <alignment horizontal="left" vertical="top" wrapText="1"/>
    </xf>
    <xf numFmtId="0" fontId="3" fillId="0" borderId="0" xfId="0" applyFont="1" applyBorder="1" applyAlignment="1">
      <alignment horizontal="lef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11" fillId="0" borderId="0" xfId="0" applyFont="1" applyAlignment="1">
      <alignment horizontal="left" vertical="top" wrapText="1"/>
    </xf>
    <xf numFmtId="0" fontId="34" fillId="0" borderId="0" xfId="0" applyFont="1" applyAlignment="1">
      <alignment horizontal="left" vertical="top" wrapText="1"/>
    </xf>
  </cellXfs>
  <cellStyles count="5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50" builtinId="3"/>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1" builtinId="8"/>
    <cellStyle name="Input" xfId="12" builtinId="20" customBuiltin="1"/>
    <cellStyle name="Linked Cell" xfId="15" builtinId="24" customBuiltin="1"/>
    <cellStyle name="Neutral" xfId="11" builtinId="28" customBuiltin="1"/>
    <cellStyle name="Normal" xfId="0" builtinId="0"/>
    <cellStyle name="Normal 2" xfId="3"/>
    <cellStyle name="Normal 3" xfId="2"/>
    <cellStyle name="Normal 4" xfId="46"/>
    <cellStyle name="Normal 5" xfId="47"/>
    <cellStyle name="Normal 6" xfId="48"/>
    <cellStyle name="Normal 7" xfId="51"/>
    <cellStyle name="Normal_DoHersenAandPerZiekte" xfId="45"/>
    <cellStyle name="Note" xfId="18" builtinId="10" customBuiltin="1"/>
    <cellStyle name="Note 2" xfId="49"/>
    <cellStyle name="Output" xfId="13" builtinId="21" customBuiltin="1"/>
    <cellStyle name="Percent 2" xfId="55"/>
    <cellStyle name="Standaard_Blad1" xfId="54"/>
    <cellStyle name="Standaard_MLD diagnoses WAO lftgrens 45 j" xfId="52"/>
    <cellStyle name="Standaard_MLD diagnoses WAZ lftgrens 45 j" xfId="53"/>
    <cellStyle name="Title" xfId="4" builtinId="15" customBuiltin="1"/>
    <cellStyle name="Total" xfId="20" builtinId="25" customBuiltin="1"/>
    <cellStyle name="Warning Text" xfId="17" builtinId="11" customBuiltin="1"/>
  </cellStyles>
  <dxfs count="0"/>
  <tableStyles count="0" defaultTableStyle="TableStyleMedium2" defaultPivotStyle="PivotStyleLight16"/>
  <colors>
    <mruColors>
      <color rgb="FFFFFF99"/>
      <color rgb="FFFFFFB7"/>
      <color rgb="FFFFFF9F"/>
      <color rgb="FFFFFF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https://www.volksgezondheidenzorg.info/onderwerp/maag-darm-en-leveraandoeningen/arbeid"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volksgezondheidenzorg.info/onderwerp/maag-darm-en-leveraandoeningen/arbeid" TargetMode="External"/><Relationship Id="rId2" Type="http://schemas.openxmlformats.org/officeDocument/2006/relationships/hyperlink" Target="https://www.volksgezondheidenzorg.info/onderwerp/maag-darm-en-leveraandoeningen/arbeid" TargetMode="External"/><Relationship Id="rId1" Type="http://schemas.openxmlformats.org/officeDocument/2006/relationships/hyperlink" Target="https://bronnen.zorggegevens.nl/Bron?naam=Periodieke-Informatie-ArbeidsongeschiktheidsVerzekeringen"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volksgezondheidenzorg.info/onderwerp/maag-lever-en-darmaandoeningen/kosten" TargetMode="External"/><Relationship Id="rId2" Type="http://schemas.openxmlformats.org/officeDocument/2006/relationships/hyperlink" Target="https://www.volksgezondheidenzorg.info/sites/default/files/kvz_tekst_nationaal_kompas_2012.pdf" TargetMode="External"/><Relationship Id="rId1" Type="http://schemas.openxmlformats.org/officeDocument/2006/relationships/hyperlink" Target="https://www.volksgezondheidenzorg.info/kosten-van-ziekten"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www.volksgezondheidenzorg.info/onderwerp/maag-darm-en-leveraandoeningen/toekomstschatting" TargetMode="External"/><Relationship Id="rId1" Type="http://schemas.openxmlformats.org/officeDocument/2006/relationships/hyperlink" Target="https://www.volksgezondheidenzorg.info/onderwerp/demografische-prognose-ziekten-en-aandoeningen/toelichting-demografische-prognose"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www.volksgezondheidenzorg.info/onderwerp/maag-darm-en-leveraandoeningen/toekomstschatting" TargetMode="External"/></Relationships>
</file>

<file path=xl/worksheets/_rels/sheet15.xml.rels><?xml version="1.0" encoding="UTF-8" standalone="yes"?>
<Relationships xmlns="http://schemas.openxmlformats.org/package/2006/relationships"><Relationship Id="rId2" Type="http://schemas.openxmlformats.org/officeDocument/2006/relationships/hyperlink" Target="https://www.volksgezondheidenzorg.info/onderwerp/maag-darm-en-leveraandoeningen/toekomstschatting" TargetMode="External"/><Relationship Id="rId1" Type="http://schemas.openxmlformats.org/officeDocument/2006/relationships/hyperlink" Target="https://www.volksgezondheidenzorg.info/onderwerp/demografische-prognose-ziekten-en-aandoeningen/toelichting-demografische-prognose"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dica.nl/dato/home"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bs.nl/nl-nl/onze-diensten/methoden/onderzoeksomschrijvingen/korte-onderzoeksbeschrijvingen/gezondheidsenquete-vanaf-2010-2013"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olksgezondheidenzorg.info/onderwerp/maag-darm-en-leveraandoeningen/prevalentie" TargetMode="External"/><Relationship Id="rId2" Type="http://schemas.openxmlformats.org/officeDocument/2006/relationships/hyperlink" Target="https://www.volksgezondheidenzorg.info/sites/default/files/documentatie_episodeconstructie_nivel_1juli2016_definitief.pdf" TargetMode="External"/><Relationship Id="rId1" Type="http://schemas.openxmlformats.org/officeDocument/2006/relationships/hyperlink" Target="https://bronnen.zorggegevens.nl/Bron?naam=NIVEL-Zorgregistraties-eerste-lijn"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volksgezondheidenzorg.info/onderwerp/maag-darm-en-leveraandoeningen/prevalentie" TargetMode="External"/><Relationship Id="rId2" Type="http://schemas.openxmlformats.org/officeDocument/2006/relationships/hyperlink" Target="http://www.cijfersoverkanker.nl/" TargetMode="External"/><Relationship Id="rId1" Type="http://schemas.openxmlformats.org/officeDocument/2006/relationships/hyperlink" Target="https://bronnen.zorggegevens.nl/Bron?naam=Nederlandse-Kankerregistrati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opendisdata.nl/dis/over" TargetMode="External"/><Relationship Id="rId2" Type="http://schemas.openxmlformats.org/officeDocument/2006/relationships/hyperlink" Target="https://www.volksgezondheidenzorg.info/onderwerp/maag-darm-en-leveraandoeningen/prevalentie" TargetMode="External"/><Relationship Id="rId1" Type="http://schemas.openxmlformats.org/officeDocument/2006/relationships/hyperlink" Target="https://bronnen.zorggegevens.nl/Bron?naam=DBC-Informatie-Systee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cbi.nlm.nih.gov/pubmed/26319774"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lifelines.n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volksgezondheidenzorg.info/onderwerp/maag-darm-en-leveraandoeningen/sterfte" TargetMode="External"/><Relationship Id="rId2" Type="http://schemas.openxmlformats.org/officeDocument/2006/relationships/hyperlink" Target="https://www.cbs.nl/nl-nl/onze-diensten/methoden/onderzoeksomschrijvingen/korte-onderzoeksbeschrijvingen/doodsoorzakenstatistiek" TargetMode="External"/><Relationship Id="rId1" Type="http://schemas.openxmlformats.org/officeDocument/2006/relationships/hyperlink" Target="https://bronnen.zorggegevens.nl/Bron?naam=Doodsoorzakenstatistiek"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olksgezondheidenzorg.info/onderwerp/maag-darm-en-leveraandoeningen/arbeid" TargetMode="External"/><Relationship Id="rId1" Type="http://schemas.openxmlformats.org/officeDocument/2006/relationships/hyperlink" Target="https://www.volksgezondheidenzorg.info/onderwerp/maag-darm-en-leveraandoeningen/arbe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election activeCell="A9" sqref="A9"/>
    </sheetView>
  </sheetViews>
  <sheetFormatPr defaultRowHeight="12.75" x14ac:dyDescent="0.2"/>
  <cols>
    <col min="1" max="1" width="118.1640625" customWidth="1"/>
  </cols>
  <sheetData>
    <row r="1" spans="1:1" x14ac:dyDescent="0.2">
      <c r="A1" s="1" t="s">
        <v>0</v>
      </c>
    </row>
    <row r="2" spans="1:1" ht="66" x14ac:dyDescent="0.2">
      <c r="A2" s="167" t="s">
        <v>295</v>
      </c>
    </row>
    <row r="3" spans="1:1" x14ac:dyDescent="0.2">
      <c r="A3" s="169"/>
    </row>
    <row r="4" spans="1:1" x14ac:dyDescent="0.2">
      <c r="A4" s="1" t="s">
        <v>1</v>
      </c>
    </row>
    <row r="5" spans="1:1" ht="38.25" x14ac:dyDescent="0.2">
      <c r="A5" s="167" t="s">
        <v>826</v>
      </c>
    </row>
    <row r="6" spans="1:1" s="169" customFormat="1" x14ac:dyDescent="0.2">
      <c r="A6" s="167" t="s">
        <v>827</v>
      </c>
    </row>
    <row r="7" spans="1:1" x14ac:dyDescent="0.2">
      <c r="A7" s="167" t="s">
        <v>814</v>
      </c>
    </row>
    <row r="8" spans="1:1" x14ac:dyDescent="0.2">
      <c r="A8" s="167" t="s">
        <v>815</v>
      </c>
    </row>
    <row r="9" spans="1:1" x14ac:dyDescent="0.2">
      <c r="A9" s="167" t="s">
        <v>816</v>
      </c>
    </row>
    <row r="10" spans="1:1" x14ac:dyDescent="0.2">
      <c r="A10" s="167" t="s">
        <v>817</v>
      </c>
    </row>
    <row r="11" spans="1:1" s="371" customFormat="1" x14ac:dyDescent="0.2">
      <c r="A11" s="167" t="s">
        <v>944</v>
      </c>
    </row>
    <row r="12" spans="1:1" x14ac:dyDescent="0.2">
      <c r="A12" s="167" t="s">
        <v>818</v>
      </c>
    </row>
    <row r="13" spans="1:1" x14ac:dyDescent="0.2">
      <c r="A13" s="167" t="s">
        <v>925</v>
      </c>
    </row>
    <row r="14" spans="1:1" s="371" customFormat="1" x14ac:dyDescent="0.2">
      <c r="A14" s="167" t="s">
        <v>926</v>
      </c>
    </row>
    <row r="15" spans="1:1" x14ac:dyDescent="0.2">
      <c r="A15" s="167" t="s">
        <v>819</v>
      </c>
    </row>
    <row r="16" spans="1:1" x14ac:dyDescent="0.2">
      <c r="A16" s="167" t="s">
        <v>830</v>
      </c>
    </row>
    <row r="17" spans="1:1" x14ac:dyDescent="0.2">
      <c r="A17" s="167" t="s">
        <v>820</v>
      </c>
    </row>
    <row r="18" spans="1:1" x14ac:dyDescent="0.2">
      <c r="A18" s="167" t="s">
        <v>831</v>
      </c>
    </row>
    <row r="19" spans="1:1" x14ac:dyDescent="0.2">
      <c r="A19" s="167" t="s">
        <v>821</v>
      </c>
    </row>
    <row r="20" spans="1:1" x14ac:dyDescent="0.2">
      <c r="A20" s="167" t="s">
        <v>822</v>
      </c>
    </row>
    <row r="21" spans="1:1" x14ac:dyDescent="0.2">
      <c r="A21" s="167" t="s">
        <v>825</v>
      </c>
    </row>
    <row r="22" spans="1:1" x14ac:dyDescent="0.2">
      <c r="A22" s="167" t="s">
        <v>823</v>
      </c>
    </row>
    <row r="23" spans="1:1" x14ac:dyDescent="0.2">
      <c r="A23" s="167" t="s">
        <v>824</v>
      </c>
    </row>
    <row r="25" spans="1:1" x14ac:dyDescent="0.2">
      <c r="A25" s="1" t="s">
        <v>2</v>
      </c>
    </row>
    <row r="26" spans="1:1" ht="51" x14ac:dyDescent="0.2">
      <c r="A26" s="167" t="s">
        <v>812</v>
      </c>
    </row>
    <row r="27" spans="1:1" x14ac:dyDescent="0.2">
      <c r="A27" s="169"/>
    </row>
    <row r="28" spans="1:1" x14ac:dyDescent="0.2">
      <c r="A28" s="1" t="s">
        <v>3</v>
      </c>
    </row>
    <row r="29" spans="1:1" ht="51.75" customHeight="1" x14ac:dyDescent="0.2">
      <c r="A29" s="168" t="s">
        <v>811</v>
      </c>
    </row>
    <row r="30" spans="1:1" x14ac:dyDescent="0.2">
      <c r="A30" s="169"/>
    </row>
    <row r="31" spans="1:1" x14ac:dyDescent="0.2">
      <c r="A31" s="1" t="s">
        <v>4</v>
      </c>
    </row>
    <row r="32" spans="1:1" ht="25.5" x14ac:dyDescent="0.2">
      <c r="A32" s="167" t="s">
        <v>296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E43"/>
  <sheetViews>
    <sheetView workbookViewId="0">
      <selection activeCell="B9" sqref="B9"/>
    </sheetView>
  </sheetViews>
  <sheetFormatPr defaultRowHeight="12.75" x14ac:dyDescent="0.2"/>
  <cols>
    <col min="1" max="1" width="12.33203125" style="373" customWidth="1"/>
    <col min="2" max="2" width="26.1640625" style="373" customWidth="1"/>
    <col min="3" max="3" width="51.6640625" style="373" customWidth="1"/>
    <col min="4" max="4" width="8.83203125" style="373" customWidth="1"/>
    <col min="5" max="16384" width="9.33203125" style="373"/>
  </cols>
  <sheetData>
    <row r="1" spans="1:5" x14ac:dyDescent="0.2">
      <c r="A1" s="372" t="s">
        <v>176</v>
      </c>
    </row>
    <row r="3" spans="1:5" x14ac:dyDescent="0.2">
      <c r="A3" s="375" t="s">
        <v>7</v>
      </c>
      <c r="B3" s="373" t="s">
        <v>859</v>
      </c>
    </row>
    <row r="4" spans="1:5" x14ac:dyDescent="0.2">
      <c r="A4" s="375"/>
      <c r="B4" s="374" t="s">
        <v>882</v>
      </c>
    </row>
    <row r="5" spans="1:5" x14ac:dyDescent="0.2">
      <c r="A5" s="375" t="s">
        <v>10</v>
      </c>
      <c r="B5" s="203">
        <v>2017</v>
      </c>
    </row>
    <row r="6" spans="1:5" x14ac:dyDescent="0.2">
      <c r="A6" s="375" t="s">
        <v>14</v>
      </c>
      <c r="B6" s="374" t="s">
        <v>883</v>
      </c>
    </row>
    <row r="7" spans="1:5" x14ac:dyDescent="0.2">
      <c r="A7" s="375" t="s">
        <v>129</v>
      </c>
      <c r="B7" s="376" t="s">
        <v>914</v>
      </c>
    </row>
    <row r="8" spans="1:5" x14ac:dyDescent="0.2">
      <c r="A8" s="375"/>
      <c r="B8" s="376" t="s">
        <v>928</v>
      </c>
    </row>
    <row r="9" spans="1:5" x14ac:dyDescent="0.2">
      <c r="A9" s="375"/>
      <c r="B9" s="376" t="s">
        <v>915</v>
      </c>
    </row>
    <row r="10" spans="1:5" x14ac:dyDescent="0.2">
      <c r="A10" s="375"/>
      <c r="B10" s="373" t="s">
        <v>903</v>
      </c>
    </row>
    <row r="11" spans="1:5" x14ac:dyDescent="0.2">
      <c r="A11" s="375"/>
      <c r="B11" s="374" t="s">
        <v>799</v>
      </c>
    </row>
    <row r="12" spans="1:5" x14ac:dyDescent="0.2">
      <c r="A12" s="372" t="s">
        <v>130</v>
      </c>
      <c r="B12" s="376" t="s">
        <v>904</v>
      </c>
    </row>
    <row r="13" spans="1:5" x14ac:dyDescent="0.2">
      <c r="A13" s="372"/>
    </row>
    <row r="15" spans="1:5" ht="21" x14ac:dyDescent="0.35">
      <c r="A15" s="383" t="s">
        <v>9</v>
      </c>
    </row>
    <row r="16" spans="1:5" x14ac:dyDescent="0.2">
      <c r="E16" s="372"/>
    </row>
    <row r="17" spans="1:3" x14ac:dyDescent="0.2">
      <c r="B17" s="372" t="s">
        <v>860</v>
      </c>
      <c r="C17" s="372" t="s">
        <v>861</v>
      </c>
    </row>
    <row r="18" spans="1:3" x14ac:dyDescent="0.2">
      <c r="A18" s="373" t="s">
        <v>20</v>
      </c>
      <c r="B18" s="373">
        <v>44</v>
      </c>
      <c r="C18" s="373">
        <v>5.8</v>
      </c>
    </row>
    <row r="19" spans="1:3" x14ac:dyDescent="0.2">
      <c r="A19" s="373" t="s">
        <v>240</v>
      </c>
      <c r="B19" s="373">
        <v>40.9</v>
      </c>
      <c r="C19" s="373">
        <v>5.2</v>
      </c>
    </row>
    <row r="20" spans="1:3" x14ac:dyDescent="0.2">
      <c r="A20" s="373" t="s">
        <v>241</v>
      </c>
      <c r="B20" s="373">
        <v>47.5</v>
      </c>
      <c r="C20" s="373">
        <v>6.6</v>
      </c>
    </row>
    <row r="21" spans="1:3" x14ac:dyDescent="0.2">
      <c r="A21" s="372" t="s">
        <v>862</v>
      </c>
      <c r="B21" s="372"/>
      <c r="C21" s="372"/>
    </row>
    <row r="22" spans="1:3" x14ac:dyDescent="0.2">
      <c r="A22" s="373" t="s">
        <v>863</v>
      </c>
      <c r="B22" s="373">
        <v>38.299999999999997</v>
      </c>
      <c r="C22" s="373">
        <v>4.7</v>
      </c>
    </row>
    <row r="23" spans="1:3" x14ac:dyDescent="0.2">
      <c r="A23" s="373" t="s">
        <v>864</v>
      </c>
      <c r="B23" s="373">
        <v>46</v>
      </c>
      <c r="C23" s="373">
        <v>6.3</v>
      </c>
    </row>
    <row r="24" spans="1:3" x14ac:dyDescent="0.2">
      <c r="A24" s="373" t="s">
        <v>865</v>
      </c>
      <c r="B24" s="373">
        <v>44</v>
      </c>
      <c r="C24" s="373">
        <v>5.4</v>
      </c>
    </row>
    <row r="25" spans="1:3" x14ac:dyDescent="0.2">
      <c r="A25" s="373" t="s">
        <v>866</v>
      </c>
      <c r="B25" s="373">
        <v>26.3</v>
      </c>
      <c r="C25" s="373">
        <v>3.8</v>
      </c>
    </row>
    <row r="26" spans="1:3" x14ac:dyDescent="0.2">
      <c r="A26" s="372" t="s">
        <v>881</v>
      </c>
    </row>
    <row r="27" spans="1:3" x14ac:dyDescent="0.2">
      <c r="A27" s="373" t="s">
        <v>867</v>
      </c>
      <c r="B27" s="373">
        <v>31.8</v>
      </c>
      <c r="C27" s="373">
        <v>4.3</v>
      </c>
    </row>
    <row r="28" spans="1:3" x14ac:dyDescent="0.2">
      <c r="A28" s="373" t="s">
        <v>868</v>
      </c>
      <c r="B28" s="373">
        <v>45.2</v>
      </c>
      <c r="C28" s="373">
        <v>5.8</v>
      </c>
    </row>
    <row r="29" spans="1:3" x14ac:dyDescent="0.2">
      <c r="A29" s="373" t="s">
        <v>869</v>
      </c>
      <c r="B29" s="373">
        <v>40.700000000000003</v>
      </c>
      <c r="C29" s="373">
        <v>5</v>
      </c>
    </row>
    <row r="30" spans="1:3" x14ac:dyDescent="0.2">
      <c r="A30" s="373" t="s">
        <v>870</v>
      </c>
      <c r="B30" s="373">
        <v>42.2</v>
      </c>
      <c r="C30" s="373">
        <v>5.4</v>
      </c>
    </row>
    <row r="31" spans="1:3" x14ac:dyDescent="0.2">
      <c r="A31" s="373" t="s">
        <v>871</v>
      </c>
      <c r="B31" s="373">
        <v>39.299999999999997</v>
      </c>
      <c r="C31" s="373">
        <v>4.5999999999999996</v>
      </c>
    </row>
    <row r="32" spans="1:3" x14ac:dyDescent="0.2">
      <c r="A32" s="373" t="s">
        <v>872</v>
      </c>
      <c r="B32" s="373">
        <v>32.799999999999997</v>
      </c>
      <c r="C32" s="373">
        <v>4.8</v>
      </c>
    </row>
    <row r="33" spans="1:3" x14ac:dyDescent="0.2">
      <c r="A33" s="373" t="s">
        <v>873</v>
      </c>
      <c r="B33" s="373">
        <v>50</v>
      </c>
      <c r="C33" s="373">
        <v>6</v>
      </c>
    </row>
    <row r="34" spans="1:3" x14ac:dyDescent="0.2">
      <c r="A34" s="373" t="s">
        <v>874</v>
      </c>
      <c r="B34" s="373">
        <v>45.6</v>
      </c>
      <c r="C34" s="373">
        <v>6.3</v>
      </c>
    </row>
    <row r="35" spans="1:3" x14ac:dyDescent="0.2">
      <c r="A35" s="373" t="s">
        <v>875</v>
      </c>
      <c r="B35" s="373">
        <v>41.1</v>
      </c>
      <c r="C35" s="373">
        <v>5.5</v>
      </c>
    </row>
    <row r="36" spans="1:3" x14ac:dyDescent="0.2">
      <c r="A36" s="373" t="s">
        <v>876</v>
      </c>
      <c r="B36" s="373">
        <v>51.2</v>
      </c>
      <c r="C36" s="373">
        <v>6</v>
      </c>
    </row>
    <row r="37" spans="1:3" x14ac:dyDescent="0.2">
      <c r="A37" s="373" t="s">
        <v>877</v>
      </c>
      <c r="B37" s="373">
        <v>48.6</v>
      </c>
      <c r="C37" s="373">
        <v>5.5</v>
      </c>
    </row>
    <row r="38" spans="1:3" x14ac:dyDescent="0.2">
      <c r="A38" s="373" t="s">
        <v>878</v>
      </c>
      <c r="B38" s="373">
        <v>47.3</v>
      </c>
      <c r="C38" s="373">
        <v>7.8</v>
      </c>
    </row>
    <row r="39" spans="1:3" x14ac:dyDescent="0.2">
      <c r="A39" s="373" t="s">
        <v>879</v>
      </c>
      <c r="B39" s="373">
        <v>44.1</v>
      </c>
      <c r="C39" s="373">
        <v>4.4000000000000004</v>
      </c>
    </row>
    <row r="42" spans="1:3" x14ac:dyDescent="0.2">
      <c r="B42" s="409"/>
    </row>
    <row r="43" spans="1:3" x14ac:dyDescent="0.2">
      <c r="B43" s="410"/>
    </row>
  </sheetData>
  <hyperlinks>
    <hyperlink ref="B11" r:id="rId1"/>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W355"/>
  <sheetViews>
    <sheetView workbookViewId="0">
      <selection activeCell="B9" sqref="B9"/>
    </sheetView>
  </sheetViews>
  <sheetFormatPr defaultRowHeight="12.75" x14ac:dyDescent="0.2"/>
  <cols>
    <col min="1" max="1" width="13" style="72" customWidth="1"/>
    <col min="2" max="2" width="54.83203125" style="72" customWidth="1"/>
    <col min="3" max="3" width="11" style="72" customWidth="1"/>
    <col min="4" max="4" width="11" style="72" bestFit="1" customWidth="1"/>
    <col min="5" max="5" width="9.83203125" style="72" bestFit="1" customWidth="1"/>
    <col min="6" max="6" width="11" style="72" bestFit="1" customWidth="1"/>
    <col min="7" max="7" width="9.83203125" style="72" bestFit="1" customWidth="1"/>
    <col min="8" max="8" width="11" style="72" bestFit="1" customWidth="1"/>
    <col min="9" max="11" width="9.5" style="72" bestFit="1" customWidth="1"/>
    <col min="12" max="12" width="14.33203125" style="72" customWidth="1"/>
    <col min="13" max="15" width="9.5" style="72" bestFit="1" customWidth="1"/>
    <col min="16" max="16" width="9.33203125" style="72"/>
    <col min="17" max="17" width="9.5" style="72" bestFit="1" customWidth="1"/>
    <col min="18" max="16384" width="9.33203125" style="72"/>
  </cols>
  <sheetData>
    <row r="1" spans="1:3" x14ac:dyDescent="0.2">
      <c r="A1" s="77" t="s">
        <v>177</v>
      </c>
    </row>
    <row r="3" spans="1:3" x14ac:dyDescent="0.2">
      <c r="A3" s="75" t="s">
        <v>7</v>
      </c>
      <c r="B3" s="72" t="s">
        <v>252</v>
      </c>
    </row>
    <row r="4" spans="1:3" x14ac:dyDescent="0.2">
      <c r="A4" s="75"/>
      <c r="B4" s="84" t="s">
        <v>253</v>
      </c>
    </row>
    <row r="5" spans="1:3" x14ac:dyDescent="0.2">
      <c r="A5" s="75"/>
      <c r="B5" s="84" t="s">
        <v>254</v>
      </c>
    </row>
    <row r="6" spans="1:3" x14ac:dyDescent="0.2">
      <c r="A6" s="75" t="s">
        <v>10</v>
      </c>
      <c r="B6" s="360">
        <v>43070</v>
      </c>
    </row>
    <row r="7" spans="1:3" x14ac:dyDescent="0.2">
      <c r="A7" s="75" t="s">
        <v>14</v>
      </c>
      <c r="B7" s="413" t="s">
        <v>808</v>
      </c>
    </row>
    <row r="8" spans="1:3" x14ac:dyDescent="0.2">
      <c r="A8" s="75" t="s">
        <v>129</v>
      </c>
      <c r="B8" s="81" t="s">
        <v>912</v>
      </c>
    </row>
    <row r="9" spans="1:3" s="373" customFormat="1" x14ac:dyDescent="0.2">
      <c r="A9" s="375"/>
      <c r="B9" s="376" t="s">
        <v>923</v>
      </c>
    </row>
    <row r="10" spans="1:3" x14ac:dyDescent="0.2">
      <c r="A10" s="75"/>
      <c r="B10" s="84" t="s">
        <v>799</v>
      </c>
    </row>
    <row r="11" spans="1:3" x14ac:dyDescent="0.2">
      <c r="A11" s="77" t="s">
        <v>130</v>
      </c>
      <c r="B11" s="250" t="s">
        <v>905</v>
      </c>
    </row>
    <row r="12" spans="1:3" x14ac:dyDescent="0.2">
      <c r="B12" s="373" t="s">
        <v>591</v>
      </c>
    </row>
    <row r="13" spans="1:3" s="250" customFormat="1" x14ac:dyDescent="0.2"/>
    <row r="14" spans="1:3" x14ac:dyDescent="0.2">
      <c r="A14" s="90"/>
      <c r="B14" s="90"/>
      <c r="C14" s="90"/>
    </row>
    <row r="15" spans="1:3" x14ac:dyDescent="0.2">
      <c r="A15" s="77" t="s">
        <v>15</v>
      </c>
      <c r="B15" s="77" t="s">
        <v>16</v>
      </c>
      <c r="C15" s="77"/>
    </row>
    <row r="16" spans="1:3" x14ac:dyDescent="0.2">
      <c r="A16" s="82" t="s">
        <v>22</v>
      </c>
      <c r="B16" s="78" t="s">
        <v>132</v>
      </c>
      <c r="C16" s="40"/>
    </row>
    <row r="17" spans="1:23" x14ac:dyDescent="0.2">
      <c r="A17" s="82" t="s">
        <v>24</v>
      </c>
      <c r="B17" s="78" t="s">
        <v>133</v>
      </c>
      <c r="C17" s="58"/>
    </row>
    <row r="18" spans="1:23" x14ac:dyDescent="0.2">
      <c r="A18" s="82" t="s">
        <v>26</v>
      </c>
      <c r="B18" s="78" t="s">
        <v>134</v>
      </c>
      <c r="C18" s="58"/>
    </row>
    <row r="19" spans="1:23" x14ac:dyDescent="0.2">
      <c r="A19" s="82" t="s">
        <v>28</v>
      </c>
      <c r="B19" s="78" t="s">
        <v>135</v>
      </c>
      <c r="C19" s="58"/>
    </row>
    <row r="20" spans="1:23" x14ac:dyDescent="0.2">
      <c r="A20" s="82" t="s">
        <v>30</v>
      </c>
      <c r="B20" s="78" t="s">
        <v>136</v>
      </c>
      <c r="C20" s="58"/>
    </row>
    <row r="21" spans="1:23" x14ac:dyDescent="0.2">
      <c r="A21" s="82" t="s">
        <v>31</v>
      </c>
      <c r="B21" s="78" t="s">
        <v>137</v>
      </c>
      <c r="C21" s="58"/>
    </row>
    <row r="22" spans="1:23" x14ac:dyDescent="0.2">
      <c r="A22" s="90"/>
      <c r="B22" s="90"/>
      <c r="C22" s="90"/>
    </row>
    <row r="23" spans="1:23" x14ac:dyDescent="0.2">
      <c r="A23" s="90"/>
      <c r="B23" s="90"/>
      <c r="C23" s="90"/>
    </row>
    <row r="24" spans="1:23" ht="21" x14ac:dyDescent="0.35">
      <c r="A24" s="73" t="s">
        <v>9</v>
      </c>
      <c r="B24" s="90"/>
      <c r="C24" s="90"/>
    </row>
    <row r="25" spans="1:23" x14ac:dyDescent="0.2">
      <c r="A25" s="250"/>
      <c r="B25" s="347"/>
      <c r="C25" s="348" t="s">
        <v>838</v>
      </c>
      <c r="D25" s="349"/>
      <c r="E25" s="349"/>
      <c r="F25" s="349"/>
      <c r="G25" s="349"/>
      <c r="H25" s="349"/>
      <c r="I25" s="349"/>
      <c r="J25" s="250"/>
      <c r="K25" s="250"/>
      <c r="L25" s="349"/>
      <c r="M25" s="348" t="s">
        <v>841</v>
      </c>
      <c r="N25" s="349"/>
      <c r="O25" s="349"/>
      <c r="P25" s="349"/>
      <c r="Q25" s="349"/>
      <c r="R25" s="349"/>
      <c r="T25" s="355"/>
      <c r="U25" s="250"/>
      <c r="V25" s="250"/>
      <c r="W25" s="250"/>
    </row>
    <row r="26" spans="1:23" x14ac:dyDescent="0.2">
      <c r="A26" s="250"/>
      <c r="B26" s="347"/>
      <c r="C26" s="348" t="s">
        <v>832</v>
      </c>
      <c r="D26" s="348"/>
      <c r="E26" s="348" t="s">
        <v>833</v>
      </c>
      <c r="F26" s="348"/>
      <c r="G26" s="348" t="s">
        <v>20</v>
      </c>
      <c r="H26" s="350"/>
      <c r="I26" s="349"/>
      <c r="J26" s="250"/>
      <c r="K26" s="250"/>
      <c r="L26" s="349"/>
      <c r="M26" s="359" t="s">
        <v>835</v>
      </c>
      <c r="N26" s="349">
        <v>0</v>
      </c>
      <c r="O26" s="356" t="s">
        <v>20</v>
      </c>
      <c r="T26" s="355"/>
      <c r="U26" s="250"/>
      <c r="V26" s="250"/>
      <c r="W26" s="250"/>
    </row>
    <row r="27" spans="1:23" x14ac:dyDescent="0.2">
      <c r="A27" s="249" t="s">
        <v>15</v>
      </c>
      <c r="B27" s="249" t="s">
        <v>16</v>
      </c>
      <c r="C27" s="228" t="s">
        <v>12</v>
      </c>
      <c r="D27" s="228" t="s">
        <v>13</v>
      </c>
      <c r="E27" s="228" t="s">
        <v>12</v>
      </c>
      <c r="F27" s="228" t="s">
        <v>13</v>
      </c>
      <c r="G27" s="228" t="s">
        <v>12</v>
      </c>
      <c r="H27" s="228" t="s">
        <v>13</v>
      </c>
      <c r="I27" s="348" t="s">
        <v>231</v>
      </c>
      <c r="J27" s="250"/>
      <c r="K27" s="250"/>
      <c r="L27" s="348" t="s">
        <v>834</v>
      </c>
      <c r="M27" s="358">
        <v>15255</v>
      </c>
      <c r="N27" s="357">
        <v>261716</v>
      </c>
      <c r="O27" s="357">
        <v>276971</v>
      </c>
      <c r="T27" s="355"/>
      <c r="U27" s="250"/>
      <c r="V27" s="250"/>
      <c r="W27" s="250"/>
    </row>
    <row r="28" spans="1:23" x14ac:dyDescent="0.2">
      <c r="A28" s="82" t="s">
        <v>22</v>
      </c>
      <c r="B28" s="78" t="s">
        <v>132</v>
      </c>
      <c r="C28" s="363">
        <v>10</v>
      </c>
      <c r="D28" s="363">
        <v>10</v>
      </c>
      <c r="E28" s="363">
        <v>340</v>
      </c>
      <c r="F28" s="363">
        <v>190</v>
      </c>
      <c r="G28" s="363">
        <v>360</v>
      </c>
      <c r="H28" s="363">
        <v>200</v>
      </c>
      <c r="I28" s="363">
        <v>560</v>
      </c>
      <c r="J28" s="250"/>
      <c r="K28" s="250"/>
      <c r="L28" s="348" t="s">
        <v>836</v>
      </c>
      <c r="M28" s="358">
        <v>8452</v>
      </c>
      <c r="N28" s="357">
        <v>264124</v>
      </c>
      <c r="O28" s="357">
        <v>272576</v>
      </c>
      <c r="T28" s="355"/>
      <c r="U28" s="250"/>
      <c r="V28" s="250"/>
      <c r="W28" s="250"/>
    </row>
    <row r="29" spans="1:23" x14ac:dyDescent="0.2">
      <c r="A29" s="82" t="s">
        <v>24</v>
      </c>
      <c r="B29" s="78" t="s">
        <v>133</v>
      </c>
      <c r="C29" s="363">
        <v>20</v>
      </c>
      <c r="D29" s="363">
        <v>50</v>
      </c>
      <c r="E29" s="363">
        <v>730</v>
      </c>
      <c r="F29" s="363">
        <v>470</v>
      </c>
      <c r="G29" s="363">
        <v>750</v>
      </c>
      <c r="H29" s="363">
        <v>510</v>
      </c>
      <c r="I29" s="363">
        <v>1260</v>
      </c>
      <c r="J29" s="250"/>
      <c r="K29" s="250"/>
      <c r="L29" s="348" t="s">
        <v>837</v>
      </c>
      <c r="M29" s="358">
        <v>345</v>
      </c>
      <c r="N29" s="357">
        <v>11748</v>
      </c>
      <c r="O29" s="357">
        <v>12093</v>
      </c>
      <c r="T29" s="355"/>
      <c r="U29" s="250"/>
      <c r="V29" s="250"/>
      <c r="W29" s="250"/>
    </row>
    <row r="30" spans="1:23" x14ac:dyDescent="0.2">
      <c r="A30" s="82" t="s">
        <v>26</v>
      </c>
      <c r="B30" s="78" t="s">
        <v>134</v>
      </c>
      <c r="C30" s="363">
        <v>90</v>
      </c>
      <c r="D30" s="363">
        <v>430</v>
      </c>
      <c r="E30" s="363">
        <v>1540</v>
      </c>
      <c r="F30" s="363">
        <v>2880</v>
      </c>
      <c r="G30" s="363">
        <v>1630</v>
      </c>
      <c r="H30" s="363">
        <v>3320</v>
      </c>
      <c r="I30" s="363">
        <v>4950</v>
      </c>
      <c r="J30" s="250"/>
      <c r="K30" s="250"/>
      <c r="L30" s="348" t="s">
        <v>920</v>
      </c>
      <c r="M30" s="358">
        <v>1285</v>
      </c>
      <c r="N30" s="357">
        <v>173244</v>
      </c>
      <c r="O30" s="357">
        <v>174529</v>
      </c>
      <c r="T30" s="355"/>
      <c r="U30" s="250"/>
      <c r="V30" s="250"/>
      <c r="W30" s="250"/>
    </row>
    <row r="31" spans="1:23" x14ac:dyDescent="0.2">
      <c r="A31" s="82" t="s">
        <v>28</v>
      </c>
      <c r="B31" s="78" t="s">
        <v>135</v>
      </c>
      <c r="C31" s="363">
        <v>0</v>
      </c>
      <c r="D31" s="363">
        <v>0</v>
      </c>
      <c r="E31" s="363">
        <v>30</v>
      </c>
      <c r="F31" s="363">
        <v>20</v>
      </c>
      <c r="G31" s="363">
        <v>30</v>
      </c>
      <c r="H31" s="363">
        <v>20</v>
      </c>
      <c r="I31" s="363">
        <v>50</v>
      </c>
      <c r="J31" s="250"/>
      <c r="K31" s="250"/>
      <c r="L31" s="348" t="s">
        <v>922</v>
      </c>
      <c r="M31" s="358">
        <v>1023</v>
      </c>
      <c r="N31" s="357">
        <v>64111</v>
      </c>
      <c r="O31" s="357">
        <v>65134</v>
      </c>
      <c r="T31" s="355"/>
      <c r="U31" s="250"/>
      <c r="V31" s="250"/>
      <c r="W31" s="250"/>
    </row>
    <row r="32" spans="1:23" x14ac:dyDescent="0.2">
      <c r="A32" s="82" t="s">
        <v>30</v>
      </c>
      <c r="B32" s="78" t="s">
        <v>136</v>
      </c>
      <c r="C32" s="363">
        <v>20</v>
      </c>
      <c r="D32" s="363">
        <v>70</v>
      </c>
      <c r="E32" s="363">
        <v>410</v>
      </c>
      <c r="F32" s="363">
        <v>600</v>
      </c>
      <c r="G32" s="363">
        <v>430</v>
      </c>
      <c r="H32" s="363">
        <v>670</v>
      </c>
      <c r="I32" s="363">
        <v>1100</v>
      </c>
      <c r="J32" s="250"/>
      <c r="K32" s="250"/>
      <c r="L32" s="348" t="s">
        <v>20</v>
      </c>
      <c r="M32" s="358">
        <v>26360</v>
      </c>
      <c r="N32" s="357">
        <v>774943</v>
      </c>
      <c r="O32" s="357">
        <v>801303</v>
      </c>
      <c r="S32" s="355"/>
      <c r="T32" s="355"/>
      <c r="U32" s="250"/>
      <c r="V32" s="250"/>
      <c r="W32" s="250"/>
    </row>
    <row r="33" spans="1:23" x14ac:dyDescent="0.2">
      <c r="A33" s="82" t="s">
        <v>31</v>
      </c>
      <c r="B33" s="78" t="s">
        <v>137</v>
      </c>
      <c r="C33" s="363">
        <v>10</v>
      </c>
      <c r="D33" s="363">
        <v>10</v>
      </c>
      <c r="E33" s="363">
        <v>260</v>
      </c>
      <c r="F33" s="363">
        <v>250</v>
      </c>
      <c r="G33" s="363">
        <v>270</v>
      </c>
      <c r="H33" s="363">
        <v>260</v>
      </c>
      <c r="I33" s="363">
        <v>530</v>
      </c>
      <c r="J33" s="250"/>
      <c r="K33" s="250"/>
      <c r="L33" s="349"/>
      <c r="M33" s="357"/>
      <c r="N33" s="357"/>
      <c r="O33" s="405"/>
      <c r="P33" s="357"/>
      <c r="Q33" s="357"/>
      <c r="R33" s="357"/>
      <c r="S33" s="355"/>
      <c r="T33" s="355"/>
      <c r="U33" s="250"/>
      <c r="V33" s="250"/>
      <c r="W33" s="250"/>
    </row>
    <row r="34" spans="1:23" x14ac:dyDescent="0.2">
      <c r="A34" s="361" t="s">
        <v>391</v>
      </c>
      <c r="B34" s="361"/>
      <c r="C34" s="362">
        <v>140</v>
      </c>
      <c r="D34" s="362">
        <v>570</v>
      </c>
      <c r="E34" s="362">
        <v>3320</v>
      </c>
      <c r="F34" s="362">
        <v>4420</v>
      </c>
      <c r="G34" s="362">
        <v>3460</v>
      </c>
      <c r="H34" s="362">
        <v>4980</v>
      </c>
      <c r="I34" s="362">
        <v>8440</v>
      </c>
      <c r="J34" s="250"/>
      <c r="K34" s="250"/>
      <c r="L34" s="349"/>
      <c r="M34" s="349"/>
      <c r="N34" s="349"/>
      <c r="P34" s="349"/>
      <c r="Q34" s="349"/>
      <c r="R34" s="349"/>
      <c r="S34" s="250"/>
      <c r="T34" s="250"/>
      <c r="U34" s="250"/>
    </row>
    <row r="35" spans="1:23" x14ac:dyDescent="0.2">
      <c r="A35" s="351" t="s">
        <v>913</v>
      </c>
      <c r="B35" s="351"/>
      <c r="C35" s="352">
        <v>7050</v>
      </c>
      <c r="D35" s="352">
        <v>13510</v>
      </c>
      <c r="E35" s="352">
        <v>115090</v>
      </c>
      <c r="F35" s="352">
        <v>128480</v>
      </c>
      <c r="G35" s="352">
        <v>122140</v>
      </c>
      <c r="H35" s="352">
        <v>141990</v>
      </c>
      <c r="I35" s="352">
        <v>264130</v>
      </c>
      <c r="J35" s="250"/>
      <c r="K35" s="250"/>
      <c r="L35" s="250"/>
      <c r="M35" s="250"/>
      <c r="N35" s="250"/>
      <c r="O35" s="250"/>
      <c r="P35" s="250"/>
      <c r="Q35" s="250"/>
      <c r="R35" s="250"/>
      <c r="S35" s="250"/>
      <c r="T35" s="250"/>
      <c r="U35" s="250"/>
    </row>
    <row r="36" spans="1:23" x14ac:dyDescent="0.2">
      <c r="A36" s="351" t="s">
        <v>20</v>
      </c>
      <c r="B36" s="351"/>
      <c r="C36" s="352">
        <v>7190</v>
      </c>
      <c r="D36" s="352">
        <v>14080</v>
      </c>
      <c r="E36" s="352">
        <v>118410</v>
      </c>
      <c r="F36" s="352">
        <v>132900</v>
      </c>
      <c r="G36" s="352">
        <v>125600</v>
      </c>
      <c r="H36" s="352">
        <v>146970</v>
      </c>
      <c r="I36" s="352">
        <v>272570</v>
      </c>
      <c r="J36" s="250"/>
      <c r="K36" s="250"/>
      <c r="L36" s="250"/>
      <c r="M36" s="250"/>
      <c r="N36" s="250"/>
      <c r="O36" s="250"/>
      <c r="P36" s="250"/>
      <c r="Q36" s="250"/>
      <c r="R36" s="250"/>
      <c r="S36" s="250"/>
      <c r="T36" s="250"/>
      <c r="U36" s="250"/>
    </row>
    <row r="37" spans="1:23" x14ac:dyDescent="0.2">
      <c r="A37" s="250"/>
      <c r="J37" s="250"/>
      <c r="K37" s="250"/>
      <c r="L37" s="250"/>
      <c r="M37" s="250"/>
      <c r="N37" s="250"/>
      <c r="O37" s="250"/>
      <c r="P37" s="250"/>
      <c r="Q37" s="250"/>
      <c r="R37" s="250"/>
      <c r="S37" s="250"/>
      <c r="T37" s="250"/>
      <c r="U37" s="250"/>
    </row>
    <row r="38" spans="1:23" s="373" customFormat="1" x14ac:dyDescent="0.2">
      <c r="A38" s="250"/>
      <c r="B38" s="72"/>
      <c r="C38" s="348" t="s">
        <v>840</v>
      </c>
      <c r="D38" s="349"/>
      <c r="E38" s="349"/>
      <c r="F38" s="349"/>
      <c r="G38" s="349"/>
      <c r="H38" s="349"/>
      <c r="I38" s="349"/>
    </row>
    <row r="39" spans="1:23" s="373" customFormat="1" x14ac:dyDescent="0.2">
      <c r="A39" s="250"/>
      <c r="B39" s="72"/>
      <c r="C39" s="348" t="s">
        <v>832</v>
      </c>
      <c r="D39" s="348"/>
      <c r="E39" s="348" t="s">
        <v>833</v>
      </c>
      <c r="F39" s="348"/>
      <c r="G39" s="348" t="s">
        <v>20</v>
      </c>
      <c r="H39" s="350"/>
      <c r="I39" s="349"/>
    </row>
    <row r="40" spans="1:23" s="373" customFormat="1" x14ac:dyDescent="0.2">
      <c r="A40" s="250"/>
      <c r="B40" s="72"/>
      <c r="C40" s="228" t="s">
        <v>12</v>
      </c>
      <c r="D40" s="228" t="s">
        <v>13</v>
      </c>
      <c r="E40" s="228" t="s">
        <v>12</v>
      </c>
      <c r="F40" s="228" t="s">
        <v>13</v>
      </c>
      <c r="G40" s="228" t="s">
        <v>12</v>
      </c>
      <c r="H40" s="228" t="s">
        <v>13</v>
      </c>
      <c r="I40" s="348" t="s">
        <v>231</v>
      </c>
    </row>
    <row r="41" spans="1:23" s="373" customFormat="1" x14ac:dyDescent="0.2">
      <c r="A41" s="82" t="s">
        <v>22</v>
      </c>
      <c r="B41" s="78" t="s">
        <v>132</v>
      </c>
      <c r="C41" s="363">
        <v>30</v>
      </c>
      <c r="D41" s="363">
        <v>90</v>
      </c>
      <c r="E41" s="363">
        <v>270</v>
      </c>
      <c r="F41" s="363">
        <v>240</v>
      </c>
      <c r="G41" s="363">
        <v>300</v>
      </c>
      <c r="H41" s="363">
        <v>340</v>
      </c>
      <c r="I41" s="363">
        <v>640</v>
      </c>
    </row>
    <row r="42" spans="1:23" s="373" customFormat="1" x14ac:dyDescent="0.2">
      <c r="A42" s="82" t="s">
        <v>24</v>
      </c>
      <c r="B42" s="78" t="s">
        <v>133</v>
      </c>
      <c r="C42" s="363">
        <v>190</v>
      </c>
      <c r="D42" s="363">
        <v>250</v>
      </c>
      <c r="E42" s="363">
        <v>1220</v>
      </c>
      <c r="F42" s="363">
        <v>840</v>
      </c>
      <c r="G42" s="363">
        <v>1420</v>
      </c>
      <c r="H42" s="363">
        <v>1090</v>
      </c>
      <c r="I42" s="363">
        <v>2510</v>
      </c>
    </row>
    <row r="43" spans="1:23" s="373" customFormat="1" x14ac:dyDescent="0.2">
      <c r="A43" s="82" t="s">
        <v>26</v>
      </c>
      <c r="B43" s="78" t="s">
        <v>134</v>
      </c>
      <c r="C43" s="363">
        <v>580</v>
      </c>
      <c r="D43" s="363">
        <v>1530</v>
      </c>
      <c r="E43" s="363">
        <v>1600</v>
      </c>
      <c r="F43" s="363">
        <v>2110</v>
      </c>
      <c r="G43" s="363">
        <v>2180</v>
      </c>
      <c r="H43" s="363">
        <v>3640</v>
      </c>
      <c r="I43" s="363">
        <v>5820</v>
      </c>
    </row>
    <row r="44" spans="1:23" s="373" customFormat="1" x14ac:dyDescent="0.2">
      <c r="A44" s="82" t="s">
        <v>28</v>
      </c>
      <c r="B44" s="78" t="s">
        <v>135</v>
      </c>
      <c r="C44" s="363">
        <v>10</v>
      </c>
      <c r="D44" s="363">
        <v>0</v>
      </c>
      <c r="E44" s="363">
        <v>10</v>
      </c>
      <c r="F44" s="363">
        <v>10</v>
      </c>
      <c r="G44" s="363">
        <v>20</v>
      </c>
      <c r="H44" s="363">
        <v>10</v>
      </c>
      <c r="I44" s="363">
        <v>30</v>
      </c>
    </row>
    <row r="45" spans="1:23" s="373" customFormat="1" x14ac:dyDescent="0.2">
      <c r="A45" s="82" t="s">
        <v>30</v>
      </c>
      <c r="B45" s="78" t="s">
        <v>136</v>
      </c>
      <c r="C45" s="363">
        <v>240</v>
      </c>
      <c r="D45" s="363">
        <v>560</v>
      </c>
      <c r="E45" s="363">
        <v>910</v>
      </c>
      <c r="F45" s="363">
        <v>1130</v>
      </c>
      <c r="G45" s="363">
        <v>1150</v>
      </c>
      <c r="H45" s="363">
        <v>1690</v>
      </c>
      <c r="I45" s="363">
        <v>2840</v>
      </c>
    </row>
    <row r="46" spans="1:23" s="373" customFormat="1" x14ac:dyDescent="0.2">
      <c r="A46" s="82" t="s">
        <v>31</v>
      </c>
      <c r="B46" s="78" t="s">
        <v>137</v>
      </c>
      <c r="C46" s="363">
        <v>80</v>
      </c>
      <c r="D46" s="363">
        <v>130</v>
      </c>
      <c r="E46" s="363">
        <v>1990</v>
      </c>
      <c r="F46" s="363">
        <v>1220</v>
      </c>
      <c r="G46" s="363">
        <v>2070</v>
      </c>
      <c r="H46" s="363">
        <v>1350</v>
      </c>
      <c r="I46" s="363">
        <v>3420</v>
      </c>
    </row>
    <row r="47" spans="1:23" s="373" customFormat="1" x14ac:dyDescent="0.2">
      <c r="A47" s="361" t="s">
        <v>391</v>
      </c>
      <c r="B47" s="361"/>
      <c r="C47" s="362">
        <v>1140</v>
      </c>
      <c r="D47" s="362">
        <v>2560</v>
      </c>
      <c r="E47" s="362">
        <v>6010</v>
      </c>
      <c r="F47" s="362">
        <v>5560</v>
      </c>
      <c r="G47" s="362">
        <v>7140</v>
      </c>
      <c r="H47" s="362">
        <v>8110</v>
      </c>
      <c r="I47" s="362">
        <v>15250</v>
      </c>
    </row>
    <row r="48" spans="1:23" s="373" customFormat="1" x14ac:dyDescent="0.2">
      <c r="A48" s="351" t="s">
        <v>913</v>
      </c>
      <c r="B48" s="351"/>
      <c r="C48" s="352">
        <v>27750</v>
      </c>
      <c r="D48" s="352">
        <v>41480</v>
      </c>
      <c r="E48" s="352">
        <v>98420</v>
      </c>
      <c r="F48" s="352">
        <v>94060</v>
      </c>
      <c r="G48" s="352">
        <v>126170</v>
      </c>
      <c r="H48" s="352">
        <v>135550</v>
      </c>
      <c r="I48" s="352">
        <v>261720</v>
      </c>
    </row>
    <row r="49" spans="1:21" s="373" customFormat="1" x14ac:dyDescent="0.2">
      <c r="A49" s="351" t="s">
        <v>20</v>
      </c>
      <c r="B49" s="351"/>
      <c r="C49" s="352">
        <v>28890</v>
      </c>
      <c r="D49" s="352">
        <v>44040</v>
      </c>
      <c r="E49" s="352">
        <v>104430</v>
      </c>
      <c r="F49" s="352">
        <v>99620</v>
      </c>
      <c r="G49" s="352">
        <v>133310</v>
      </c>
      <c r="H49" s="352">
        <v>143660</v>
      </c>
      <c r="I49" s="352">
        <v>276970</v>
      </c>
    </row>
    <row r="50" spans="1:21" s="373" customFormat="1" x14ac:dyDescent="0.2">
      <c r="A50" s="351"/>
      <c r="B50" s="351"/>
      <c r="C50" s="352"/>
      <c r="D50" s="352"/>
      <c r="E50" s="352"/>
      <c r="F50" s="352"/>
      <c r="G50" s="352"/>
      <c r="H50" s="352"/>
      <c r="I50" s="352"/>
    </row>
    <row r="51" spans="1:21" x14ac:dyDescent="0.2">
      <c r="A51" s="250"/>
      <c r="C51" s="348" t="s">
        <v>839</v>
      </c>
      <c r="D51" s="349"/>
      <c r="E51" s="349"/>
      <c r="F51" s="349"/>
      <c r="G51" s="349"/>
      <c r="H51" s="349"/>
      <c r="I51" s="349"/>
      <c r="J51" s="250"/>
      <c r="K51" s="250"/>
      <c r="L51" s="250"/>
      <c r="M51" s="250"/>
      <c r="N51" s="250"/>
      <c r="O51" s="250"/>
      <c r="P51" s="250"/>
      <c r="Q51" s="250"/>
      <c r="R51" s="250"/>
      <c r="S51" s="250"/>
      <c r="T51" s="250"/>
      <c r="U51" s="250"/>
    </row>
    <row r="52" spans="1:21" x14ac:dyDescent="0.2">
      <c r="A52" s="250"/>
      <c r="B52" s="353"/>
      <c r="C52" s="348" t="s">
        <v>832</v>
      </c>
      <c r="D52" s="348"/>
      <c r="E52" s="348" t="s">
        <v>833</v>
      </c>
      <c r="F52" s="348"/>
      <c r="G52" s="348" t="s">
        <v>20</v>
      </c>
      <c r="H52" s="350"/>
      <c r="I52" s="349"/>
      <c r="J52" s="250"/>
      <c r="K52" s="250"/>
      <c r="L52" s="250"/>
      <c r="M52" s="250"/>
      <c r="N52" s="250"/>
      <c r="O52" s="250"/>
      <c r="P52" s="250"/>
      <c r="Q52" s="250"/>
      <c r="R52" s="250"/>
      <c r="S52" s="250"/>
      <c r="T52" s="250"/>
      <c r="U52" s="250"/>
    </row>
    <row r="53" spans="1:21" x14ac:dyDescent="0.2">
      <c r="A53" s="250"/>
      <c r="B53" s="353"/>
      <c r="C53" s="228" t="s">
        <v>12</v>
      </c>
      <c r="D53" s="228" t="s">
        <v>13</v>
      </c>
      <c r="E53" s="228" t="s">
        <v>12</v>
      </c>
      <c r="F53" s="228" t="s">
        <v>13</v>
      </c>
      <c r="G53" s="228" t="s">
        <v>12</v>
      </c>
      <c r="H53" s="228" t="s">
        <v>13</v>
      </c>
      <c r="I53" s="348" t="s">
        <v>231</v>
      </c>
      <c r="J53" s="250"/>
      <c r="K53" s="250"/>
      <c r="L53" s="250"/>
      <c r="M53" s="250"/>
      <c r="N53" s="250"/>
      <c r="O53" s="250"/>
      <c r="P53" s="250"/>
      <c r="Q53" s="250"/>
      <c r="R53" s="250"/>
      <c r="S53" s="250"/>
      <c r="T53" s="250"/>
      <c r="U53" s="250"/>
    </row>
    <row r="54" spans="1:21" x14ac:dyDescent="0.2">
      <c r="A54" s="82" t="s">
        <v>22</v>
      </c>
      <c r="B54" s="78" t="s">
        <v>132</v>
      </c>
      <c r="C54" s="363">
        <v>0</v>
      </c>
      <c r="D54" s="363">
        <v>0</v>
      </c>
      <c r="E54" s="363">
        <v>10</v>
      </c>
      <c r="F54" s="363">
        <v>0</v>
      </c>
      <c r="G54" s="363">
        <v>10</v>
      </c>
      <c r="H54" s="363">
        <v>0</v>
      </c>
      <c r="I54" s="363">
        <v>10</v>
      </c>
      <c r="J54" s="250"/>
      <c r="K54" s="250"/>
      <c r="L54" s="250"/>
      <c r="M54" s="250"/>
      <c r="N54" s="250"/>
      <c r="O54" s="250"/>
      <c r="P54" s="250"/>
      <c r="Q54" s="250"/>
      <c r="R54" s="250"/>
      <c r="S54" s="250"/>
      <c r="T54" s="250"/>
      <c r="U54" s="250"/>
    </row>
    <row r="55" spans="1:21" x14ac:dyDescent="0.2">
      <c r="A55" s="82" t="s">
        <v>24</v>
      </c>
      <c r="B55" s="78" t="s">
        <v>133</v>
      </c>
      <c r="C55" s="363">
        <v>0</v>
      </c>
      <c r="D55" s="363">
        <v>0</v>
      </c>
      <c r="E55" s="363">
        <v>50</v>
      </c>
      <c r="F55" s="363">
        <v>20</v>
      </c>
      <c r="G55" s="363">
        <v>50</v>
      </c>
      <c r="H55" s="363">
        <v>20</v>
      </c>
      <c r="I55" s="363">
        <v>70</v>
      </c>
      <c r="J55" s="250"/>
      <c r="K55" s="250"/>
      <c r="L55" s="250"/>
      <c r="M55" s="250"/>
      <c r="N55" s="250"/>
      <c r="O55" s="250"/>
      <c r="P55" s="250"/>
      <c r="Q55" s="250"/>
      <c r="R55" s="250"/>
      <c r="S55" s="250"/>
      <c r="T55" s="250"/>
      <c r="U55" s="250"/>
    </row>
    <row r="56" spans="1:21" x14ac:dyDescent="0.2">
      <c r="A56" s="82" t="s">
        <v>26</v>
      </c>
      <c r="B56" s="78" t="s">
        <v>134</v>
      </c>
      <c r="C56" s="363">
        <v>0</v>
      </c>
      <c r="D56" s="363">
        <v>10</v>
      </c>
      <c r="E56" s="363">
        <v>100</v>
      </c>
      <c r="F56" s="363">
        <v>80</v>
      </c>
      <c r="G56" s="363">
        <v>100</v>
      </c>
      <c r="H56" s="363">
        <v>90</v>
      </c>
      <c r="I56" s="363">
        <v>190</v>
      </c>
      <c r="J56" s="250"/>
      <c r="K56" s="250"/>
      <c r="L56" s="250"/>
      <c r="M56" s="250"/>
      <c r="N56" s="250"/>
      <c r="O56" s="250"/>
      <c r="P56" s="250"/>
      <c r="Q56" s="250"/>
      <c r="R56" s="250"/>
      <c r="S56" s="250"/>
      <c r="T56" s="250"/>
      <c r="U56" s="250"/>
    </row>
    <row r="57" spans="1:21" x14ac:dyDescent="0.2">
      <c r="A57" s="82" t="s">
        <v>28</v>
      </c>
      <c r="B57" s="78" t="s">
        <v>135</v>
      </c>
      <c r="C57" s="363">
        <v>0</v>
      </c>
      <c r="D57" s="363">
        <v>0</v>
      </c>
      <c r="E57" s="363">
        <v>0</v>
      </c>
      <c r="F57" s="363">
        <v>0</v>
      </c>
      <c r="G57" s="363">
        <v>0</v>
      </c>
      <c r="H57" s="363">
        <v>0</v>
      </c>
      <c r="I57" s="363">
        <v>0</v>
      </c>
      <c r="J57" s="250"/>
      <c r="K57" s="250"/>
      <c r="L57" s="250"/>
      <c r="M57" s="250"/>
      <c r="N57" s="250"/>
      <c r="O57" s="250"/>
      <c r="P57" s="250"/>
      <c r="Q57" s="250"/>
      <c r="R57" s="250"/>
      <c r="S57" s="250"/>
      <c r="T57" s="250"/>
      <c r="U57" s="250"/>
    </row>
    <row r="58" spans="1:21" x14ac:dyDescent="0.2">
      <c r="A58" s="82" t="s">
        <v>30</v>
      </c>
      <c r="B58" s="78" t="s">
        <v>136</v>
      </c>
      <c r="C58" s="363">
        <v>0</v>
      </c>
      <c r="D58" s="363">
        <v>0</v>
      </c>
      <c r="E58" s="363">
        <v>20</v>
      </c>
      <c r="F58" s="363">
        <v>20</v>
      </c>
      <c r="G58" s="363">
        <v>20</v>
      </c>
      <c r="H58" s="363">
        <v>20</v>
      </c>
      <c r="I58" s="363">
        <v>40</v>
      </c>
      <c r="J58" s="250"/>
      <c r="K58" s="250"/>
      <c r="L58" s="250"/>
      <c r="M58" s="250"/>
      <c r="N58" s="250"/>
      <c r="O58" s="250"/>
      <c r="P58" s="250"/>
      <c r="Q58" s="250"/>
      <c r="R58" s="250"/>
      <c r="S58" s="250"/>
      <c r="T58" s="250"/>
      <c r="U58" s="250"/>
    </row>
    <row r="59" spans="1:21" x14ac:dyDescent="0.2">
      <c r="A59" s="82" t="s">
        <v>31</v>
      </c>
      <c r="B59" s="78" t="s">
        <v>137</v>
      </c>
      <c r="C59" s="363">
        <v>0</v>
      </c>
      <c r="D59" s="363">
        <v>0</v>
      </c>
      <c r="E59" s="363">
        <v>30</v>
      </c>
      <c r="F59" s="363">
        <v>10</v>
      </c>
      <c r="G59" s="363">
        <v>30</v>
      </c>
      <c r="H59" s="363">
        <v>10</v>
      </c>
      <c r="I59" s="363">
        <v>40</v>
      </c>
      <c r="J59" s="250"/>
      <c r="K59" s="250"/>
      <c r="L59" s="250"/>
      <c r="M59" s="250"/>
      <c r="N59" s="250"/>
      <c r="O59" s="250"/>
      <c r="P59" s="250"/>
      <c r="Q59" s="250"/>
      <c r="R59" s="250"/>
      <c r="S59" s="250"/>
      <c r="T59" s="250"/>
      <c r="U59" s="250"/>
    </row>
    <row r="60" spans="1:21" x14ac:dyDescent="0.2">
      <c r="A60" s="361" t="s">
        <v>391</v>
      </c>
      <c r="B60" s="361"/>
      <c r="C60" s="362">
        <v>0</v>
      </c>
      <c r="D60" s="362">
        <v>10</v>
      </c>
      <c r="E60" s="362">
        <v>210</v>
      </c>
      <c r="F60" s="362">
        <v>130</v>
      </c>
      <c r="G60" s="362">
        <v>210</v>
      </c>
      <c r="H60" s="362">
        <v>130</v>
      </c>
      <c r="I60" s="362">
        <v>340</v>
      </c>
      <c r="J60" s="250"/>
      <c r="K60" s="250"/>
      <c r="L60" s="250"/>
      <c r="M60" s="250"/>
      <c r="N60" s="250"/>
      <c r="O60" s="250"/>
      <c r="P60" s="250"/>
      <c r="Q60" s="250"/>
      <c r="R60" s="250"/>
      <c r="S60" s="250"/>
      <c r="T60" s="250"/>
      <c r="U60" s="250"/>
    </row>
    <row r="61" spans="1:21" x14ac:dyDescent="0.2">
      <c r="A61" s="351" t="s">
        <v>913</v>
      </c>
      <c r="B61" s="351"/>
      <c r="C61" s="352">
        <v>160</v>
      </c>
      <c r="D61" s="352">
        <v>140</v>
      </c>
      <c r="E61" s="352">
        <v>7540</v>
      </c>
      <c r="F61" s="352">
        <v>3900</v>
      </c>
      <c r="G61" s="352">
        <v>7700</v>
      </c>
      <c r="H61" s="352">
        <v>4050</v>
      </c>
      <c r="I61" s="352">
        <v>11750</v>
      </c>
      <c r="J61" s="250"/>
      <c r="K61" s="250"/>
      <c r="L61" s="250"/>
      <c r="M61" s="250"/>
      <c r="N61" s="250"/>
      <c r="O61" s="250"/>
      <c r="P61" s="250"/>
      <c r="Q61" s="250"/>
      <c r="R61" s="250"/>
      <c r="S61" s="250"/>
      <c r="T61" s="250"/>
      <c r="U61" s="250"/>
    </row>
    <row r="62" spans="1:21" x14ac:dyDescent="0.2">
      <c r="A62" s="351" t="s">
        <v>20</v>
      </c>
      <c r="B62" s="351"/>
      <c r="C62" s="352">
        <v>160</v>
      </c>
      <c r="D62" s="352">
        <v>150</v>
      </c>
      <c r="E62" s="352">
        <v>7750</v>
      </c>
      <c r="F62" s="352">
        <v>4030</v>
      </c>
      <c r="G62" s="352">
        <v>7910</v>
      </c>
      <c r="H62" s="352">
        <v>4180</v>
      </c>
      <c r="I62" s="352">
        <v>12090</v>
      </c>
      <c r="J62" s="250"/>
      <c r="K62" s="250"/>
      <c r="L62" s="250"/>
      <c r="M62" s="250"/>
      <c r="N62" s="250"/>
      <c r="O62" s="250"/>
      <c r="P62" s="250"/>
      <c r="Q62" s="250"/>
      <c r="R62" s="250"/>
      <c r="S62" s="250"/>
      <c r="T62" s="250"/>
      <c r="U62" s="250"/>
    </row>
    <row r="63" spans="1:21" x14ac:dyDescent="0.2">
      <c r="A63" s="250"/>
      <c r="J63" s="250"/>
      <c r="K63" s="250"/>
      <c r="L63" s="250"/>
      <c r="M63" s="250"/>
      <c r="N63" s="250"/>
      <c r="O63" s="250"/>
      <c r="P63" s="250"/>
      <c r="Q63" s="250"/>
      <c r="R63" s="250"/>
      <c r="S63" s="250"/>
      <c r="T63" s="250"/>
      <c r="U63" s="250"/>
    </row>
    <row r="64" spans="1:21" x14ac:dyDescent="0.2">
      <c r="A64" s="250"/>
      <c r="C64" s="348" t="s">
        <v>921</v>
      </c>
      <c r="D64" s="349"/>
      <c r="E64" s="349"/>
      <c r="F64" s="349"/>
      <c r="G64" s="349"/>
      <c r="H64" s="349"/>
      <c r="I64" s="349"/>
      <c r="J64" s="250"/>
      <c r="K64" s="250"/>
      <c r="L64" s="250"/>
      <c r="M64" s="250"/>
      <c r="N64" s="250"/>
      <c r="O64" s="250"/>
      <c r="P64" s="250"/>
      <c r="Q64" s="250"/>
      <c r="R64" s="250"/>
      <c r="S64" s="250"/>
      <c r="T64" s="250"/>
      <c r="U64" s="250"/>
    </row>
    <row r="65" spans="1:21" x14ac:dyDescent="0.2">
      <c r="A65" s="250"/>
      <c r="C65" s="348" t="s">
        <v>832</v>
      </c>
      <c r="D65" s="348"/>
      <c r="E65" s="348" t="s">
        <v>833</v>
      </c>
      <c r="F65" s="348"/>
      <c r="G65" s="348" t="s">
        <v>20</v>
      </c>
      <c r="H65" s="350"/>
      <c r="I65" s="349"/>
      <c r="J65" s="250"/>
      <c r="K65" s="250"/>
      <c r="L65" s="250"/>
      <c r="M65" s="250"/>
      <c r="N65" s="250"/>
      <c r="O65" s="250"/>
      <c r="P65" s="250"/>
      <c r="Q65" s="250"/>
      <c r="R65" s="250"/>
      <c r="S65" s="250"/>
      <c r="T65" s="250"/>
      <c r="U65" s="250"/>
    </row>
    <row r="66" spans="1:21" x14ac:dyDescent="0.2">
      <c r="A66" s="250"/>
      <c r="B66" s="354"/>
      <c r="C66" s="228" t="s">
        <v>12</v>
      </c>
      <c r="D66" s="228" t="s">
        <v>13</v>
      </c>
      <c r="E66" s="228" t="s">
        <v>12</v>
      </c>
      <c r="F66" s="228" t="s">
        <v>13</v>
      </c>
      <c r="G66" s="228" t="s">
        <v>12</v>
      </c>
      <c r="H66" s="228" t="s">
        <v>13</v>
      </c>
      <c r="I66" s="348" t="s">
        <v>231</v>
      </c>
      <c r="J66" s="250"/>
      <c r="K66" s="250"/>
      <c r="L66" s="250"/>
      <c r="M66" s="250"/>
      <c r="N66" s="250"/>
      <c r="O66" s="250"/>
      <c r="P66" s="250"/>
      <c r="Q66" s="250"/>
      <c r="R66" s="250"/>
      <c r="S66" s="250"/>
      <c r="T66" s="250"/>
      <c r="U66" s="250"/>
    </row>
    <row r="67" spans="1:21" x14ac:dyDescent="0.2">
      <c r="A67" s="82" t="s">
        <v>22</v>
      </c>
      <c r="B67" s="78" t="s">
        <v>132</v>
      </c>
      <c r="C67" s="363">
        <v>10</v>
      </c>
      <c r="D67" s="363">
        <v>10</v>
      </c>
      <c r="E67" s="363">
        <v>30</v>
      </c>
      <c r="F67" s="363">
        <v>10</v>
      </c>
      <c r="G67" s="363">
        <v>30</v>
      </c>
      <c r="H67" s="363">
        <v>20</v>
      </c>
      <c r="I67" s="363">
        <v>50</v>
      </c>
      <c r="J67" s="250"/>
      <c r="K67" s="250"/>
      <c r="L67" s="250"/>
      <c r="M67" s="250"/>
      <c r="N67" s="250"/>
      <c r="O67" s="250"/>
      <c r="P67" s="250"/>
      <c r="Q67" s="250"/>
      <c r="R67" s="250"/>
      <c r="S67" s="250"/>
      <c r="T67" s="250"/>
      <c r="U67" s="250"/>
    </row>
    <row r="68" spans="1:21" x14ac:dyDescent="0.2">
      <c r="A68" s="82" t="s">
        <v>24</v>
      </c>
      <c r="B68" s="78" t="s">
        <v>133</v>
      </c>
      <c r="C68" s="363">
        <v>50</v>
      </c>
      <c r="D68" s="363">
        <v>50</v>
      </c>
      <c r="E68" s="363">
        <v>30</v>
      </c>
      <c r="F68" s="363">
        <v>20</v>
      </c>
      <c r="G68" s="363">
        <v>80</v>
      </c>
      <c r="H68" s="363">
        <v>70</v>
      </c>
      <c r="I68" s="363">
        <v>150</v>
      </c>
      <c r="J68" s="250"/>
      <c r="K68" s="250"/>
      <c r="L68" s="250"/>
      <c r="M68" s="250"/>
      <c r="N68" s="250"/>
      <c r="O68" s="250"/>
      <c r="P68" s="250"/>
      <c r="Q68" s="250"/>
      <c r="R68" s="250"/>
      <c r="S68" s="250"/>
      <c r="T68" s="250"/>
      <c r="U68" s="250"/>
    </row>
    <row r="69" spans="1:21" x14ac:dyDescent="0.2">
      <c r="A69" s="82" t="s">
        <v>26</v>
      </c>
      <c r="B69" s="78" t="s">
        <v>134</v>
      </c>
      <c r="C69" s="363">
        <v>230</v>
      </c>
      <c r="D69" s="363">
        <v>460</v>
      </c>
      <c r="E69" s="363">
        <v>60</v>
      </c>
      <c r="F69" s="363">
        <v>140</v>
      </c>
      <c r="G69" s="363">
        <v>290</v>
      </c>
      <c r="H69" s="363">
        <v>600</v>
      </c>
      <c r="I69" s="363">
        <v>890</v>
      </c>
      <c r="J69" s="250"/>
      <c r="K69" s="250"/>
      <c r="L69" s="250"/>
      <c r="M69" s="250"/>
      <c r="N69" s="250"/>
      <c r="O69" s="250"/>
      <c r="P69" s="250"/>
      <c r="Q69" s="250"/>
      <c r="R69" s="250"/>
      <c r="S69" s="250"/>
      <c r="T69" s="250"/>
      <c r="U69" s="250"/>
    </row>
    <row r="70" spans="1:21" x14ac:dyDescent="0.2">
      <c r="A70" s="82" t="s">
        <v>28</v>
      </c>
      <c r="B70" s="78" t="s">
        <v>135</v>
      </c>
      <c r="C70" s="363">
        <v>10</v>
      </c>
      <c r="D70" s="363">
        <v>0</v>
      </c>
      <c r="E70" s="363">
        <v>20</v>
      </c>
      <c r="F70" s="363">
        <v>20</v>
      </c>
      <c r="G70" s="363">
        <v>20</v>
      </c>
      <c r="H70" s="363">
        <v>20</v>
      </c>
      <c r="I70" s="363">
        <v>40</v>
      </c>
      <c r="J70" s="250"/>
      <c r="K70" s="250"/>
      <c r="L70" s="250"/>
      <c r="M70" s="250"/>
      <c r="N70" s="250"/>
      <c r="O70" s="250"/>
      <c r="P70" s="250"/>
      <c r="Q70" s="250"/>
      <c r="R70" s="250"/>
      <c r="S70" s="250"/>
      <c r="T70" s="250"/>
      <c r="U70" s="250"/>
    </row>
    <row r="71" spans="1:21" x14ac:dyDescent="0.2">
      <c r="A71" s="82" t="s">
        <v>30</v>
      </c>
      <c r="B71" s="78" t="s">
        <v>136</v>
      </c>
      <c r="C71" s="363">
        <v>40</v>
      </c>
      <c r="D71" s="363">
        <v>60</v>
      </c>
      <c r="E71" s="363">
        <v>20</v>
      </c>
      <c r="F71" s="363">
        <v>20</v>
      </c>
      <c r="G71" s="363">
        <v>60</v>
      </c>
      <c r="H71" s="363">
        <v>80</v>
      </c>
      <c r="I71" s="363">
        <v>140</v>
      </c>
      <c r="J71" s="250"/>
      <c r="K71" s="250"/>
      <c r="L71" s="250"/>
      <c r="M71" s="250"/>
      <c r="N71" s="250"/>
      <c r="O71" s="250"/>
      <c r="P71" s="250"/>
      <c r="Q71" s="250"/>
      <c r="R71" s="250"/>
      <c r="S71" s="250"/>
      <c r="T71" s="250"/>
      <c r="U71" s="250"/>
    </row>
    <row r="72" spans="1:21" x14ac:dyDescent="0.2">
      <c r="A72" s="82" t="s">
        <v>31</v>
      </c>
      <c r="B72" s="78" t="s">
        <v>137</v>
      </c>
      <c r="C72" s="363">
        <v>10</v>
      </c>
      <c r="D72" s="363">
        <v>0</v>
      </c>
      <c r="E72" s="363">
        <v>10</v>
      </c>
      <c r="F72" s="363">
        <v>10</v>
      </c>
      <c r="G72" s="363">
        <v>20</v>
      </c>
      <c r="H72" s="363">
        <v>10</v>
      </c>
      <c r="I72" s="363">
        <v>30</v>
      </c>
      <c r="J72" s="250"/>
      <c r="K72" s="250"/>
      <c r="L72" s="250"/>
      <c r="M72" s="250"/>
      <c r="N72" s="250"/>
      <c r="O72" s="250"/>
      <c r="P72" s="250"/>
      <c r="Q72" s="250"/>
      <c r="R72" s="250"/>
      <c r="S72" s="250"/>
      <c r="T72" s="250"/>
      <c r="U72" s="250"/>
    </row>
    <row r="73" spans="1:21" x14ac:dyDescent="0.2">
      <c r="A73" s="361" t="s">
        <v>391</v>
      </c>
      <c r="B73" s="361"/>
      <c r="C73" s="362">
        <v>340</v>
      </c>
      <c r="D73" s="362">
        <v>590</v>
      </c>
      <c r="E73" s="362">
        <v>150</v>
      </c>
      <c r="F73" s="362">
        <v>210</v>
      </c>
      <c r="G73" s="362">
        <v>490</v>
      </c>
      <c r="H73" s="362">
        <v>790</v>
      </c>
      <c r="I73" s="362">
        <v>1280</v>
      </c>
      <c r="J73" s="250"/>
      <c r="K73" s="250"/>
      <c r="L73" s="250"/>
      <c r="M73" s="250"/>
      <c r="N73" s="250"/>
      <c r="O73" s="250"/>
      <c r="P73" s="250"/>
      <c r="Q73" s="250"/>
      <c r="R73" s="250"/>
      <c r="S73" s="250"/>
      <c r="T73" s="250"/>
      <c r="U73" s="250"/>
    </row>
    <row r="74" spans="1:21" x14ac:dyDescent="0.2">
      <c r="A74" s="351" t="s">
        <v>913</v>
      </c>
      <c r="B74" s="351"/>
      <c r="C74" s="352">
        <v>61920</v>
      </c>
      <c r="D74" s="352">
        <v>49000</v>
      </c>
      <c r="E74" s="352">
        <v>34330</v>
      </c>
      <c r="F74" s="352">
        <v>28000</v>
      </c>
      <c r="G74" s="352">
        <v>96250</v>
      </c>
      <c r="H74" s="352">
        <v>77000</v>
      </c>
      <c r="I74" s="352">
        <v>173250</v>
      </c>
      <c r="J74" s="250"/>
      <c r="K74" s="250"/>
      <c r="L74" s="250"/>
      <c r="M74" s="250"/>
      <c r="N74" s="250"/>
      <c r="O74" s="250"/>
      <c r="P74" s="250"/>
      <c r="Q74" s="250"/>
      <c r="R74" s="250"/>
      <c r="S74" s="250"/>
      <c r="T74" s="250"/>
      <c r="U74" s="250"/>
    </row>
    <row r="75" spans="1:21" x14ac:dyDescent="0.2">
      <c r="A75" s="351" t="s">
        <v>20</v>
      </c>
      <c r="B75" s="351"/>
      <c r="C75" s="352">
        <v>62260</v>
      </c>
      <c r="D75" s="352">
        <v>49590</v>
      </c>
      <c r="E75" s="352">
        <v>34480</v>
      </c>
      <c r="F75" s="352">
        <v>28210</v>
      </c>
      <c r="G75" s="352">
        <v>96740</v>
      </c>
      <c r="H75" s="352">
        <v>77790</v>
      </c>
      <c r="I75" s="352">
        <v>174530</v>
      </c>
      <c r="J75" s="250"/>
      <c r="K75" s="250"/>
      <c r="L75" s="250"/>
      <c r="M75" s="250"/>
      <c r="N75" s="250"/>
      <c r="O75" s="250"/>
      <c r="P75" s="250"/>
      <c r="Q75" s="250"/>
      <c r="R75" s="250"/>
      <c r="S75" s="250"/>
      <c r="T75" s="250"/>
      <c r="U75" s="250"/>
    </row>
    <row r="76" spans="1:21" x14ac:dyDescent="0.2">
      <c r="A76" s="250"/>
      <c r="J76" s="250"/>
      <c r="K76" s="250"/>
      <c r="L76" s="250"/>
      <c r="M76" s="250"/>
      <c r="N76" s="250"/>
      <c r="O76" s="250"/>
      <c r="P76" s="250"/>
      <c r="Q76" s="250"/>
      <c r="R76" s="250"/>
      <c r="S76" s="250"/>
      <c r="T76" s="250"/>
      <c r="U76" s="250"/>
    </row>
    <row r="77" spans="1:21" x14ac:dyDescent="0.2">
      <c r="A77" s="250"/>
      <c r="C77" s="348" t="s">
        <v>924</v>
      </c>
      <c r="D77" s="349"/>
      <c r="E77" s="349"/>
      <c r="F77" s="349"/>
      <c r="G77" s="349"/>
      <c r="H77" s="349"/>
      <c r="I77" s="349"/>
      <c r="J77" s="250"/>
      <c r="K77" s="250"/>
      <c r="L77" s="250"/>
      <c r="M77" s="250"/>
      <c r="N77" s="250"/>
      <c r="O77" s="250"/>
      <c r="P77" s="250"/>
      <c r="Q77" s="250"/>
      <c r="R77" s="250"/>
      <c r="S77" s="250"/>
      <c r="T77" s="250"/>
      <c r="U77" s="250"/>
    </row>
    <row r="78" spans="1:21" x14ac:dyDescent="0.2">
      <c r="A78" s="250"/>
      <c r="C78" s="348" t="s">
        <v>832</v>
      </c>
      <c r="D78" s="348"/>
      <c r="E78" s="348" t="s">
        <v>833</v>
      </c>
      <c r="F78" s="348"/>
      <c r="G78" s="348" t="s">
        <v>20</v>
      </c>
      <c r="H78" s="350"/>
      <c r="I78" s="349"/>
      <c r="J78" s="250"/>
      <c r="K78" s="250"/>
      <c r="L78" s="250"/>
      <c r="M78" s="250"/>
      <c r="N78" s="250"/>
      <c r="O78" s="250"/>
      <c r="P78" s="250"/>
      <c r="Q78" s="250"/>
      <c r="R78" s="250"/>
      <c r="S78" s="250"/>
      <c r="T78" s="250"/>
      <c r="U78" s="250"/>
    </row>
    <row r="79" spans="1:21" x14ac:dyDescent="0.2">
      <c r="A79" s="250"/>
      <c r="C79" s="228" t="s">
        <v>12</v>
      </c>
      <c r="D79" s="228" t="s">
        <v>13</v>
      </c>
      <c r="E79" s="228" t="s">
        <v>12</v>
      </c>
      <c r="F79" s="228" t="s">
        <v>13</v>
      </c>
      <c r="G79" s="228" t="s">
        <v>12</v>
      </c>
      <c r="H79" s="228" t="s">
        <v>13</v>
      </c>
      <c r="I79" s="348" t="s">
        <v>231</v>
      </c>
      <c r="J79" s="250"/>
      <c r="K79" s="250"/>
      <c r="L79" s="250"/>
      <c r="M79" s="250"/>
      <c r="N79" s="250"/>
      <c r="O79" s="250"/>
      <c r="P79" s="250"/>
      <c r="Q79" s="250"/>
      <c r="R79" s="250"/>
      <c r="S79" s="250"/>
      <c r="T79" s="250"/>
      <c r="U79" s="250"/>
    </row>
    <row r="80" spans="1:21" x14ac:dyDescent="0.2">
      <c r="A80" s="82" t="s">
        <v>22</v>
      </c>
      <c r="B80" s="78" t="s">
        <v>132</v>
      </c>
      <c r="C80" s="363">
        <v>10</v>
      </c>
      <c r="D80" s="363">
        <v>10</v>
      </c>
      <c r="E80" s="363">
        <v>0</v>
      </c>
      <c r="F80" s="363">
        <v>0</v>
      </c>
      <c r="G80" s="363">
        <v>10</v>
      </c>
      <c r="H80" s="363">
        <v>10</v>
      </c>
      <c r="I80" s="363">
        <v>20</v>
      </c>
      <c r="J80" s="250"/>
      <c r="K80" s="250"/>
      <c r="L80" s="250"/>
      <c r="M80" s="250"/>
      <c r="N80" s="250"/>
      <c r="O80" s="250"/>
      <c r="P80" s="250"/>
      <c r="Q80" s="250"/>
      <c r="R80" s="250"/>
      <c r="S80" s="250"/>
      <c r="T80" s="250"/>
      <c r="U80" s="250"/>
    </row>
    <row r="81" spans="1:21" x14ac:dyDescent="0.2">
      <c r="A81" s="82" t="s">
        <v>24</v>
      </c>
      <c r="B81" s="78" t="s">
        <v>133</v>
      </c>
      <c r="C81" s="363">
        <v>40</v>
      </c>
      <c r="D81" s="363">
        <v>40</v>
      </c>
      <c r="E81" s="363">
        <v>0</v>
      </c>
      <c r="F81" s="363">
        <v>0</v>
      </c>
      <c r="G81" s="363">
        <v>40</v>
      </c>
      <c r="H81" s="363">
        <v>40</v>
      </c>
      <c r="I81" s="363">
        <v>80</v>
      </c>
      <c r="J81" s="250"/>
      <c r="K81" s="250"/>
      <c r="L81" s="250"/>
      <c r="M81" s="250"/>
      <c r="N81" s="250"/>
      <c r="O81" s="250"/>
      <c r="P81" s="250"/>
      <c r="Q81" s="250"/>
      <c r="R81" s="250"/>
      <c r="S81" s="250"/>
      <c r="T81" s="250"/>
      <c r="U81" s="250"/>
    </row>
    <row r="82" spans="1:21" x14ac:dyDescent="0.2">
      <c r="A82" s="82" t="s">
        <v>26</v>
      </c>
      <c r="B82" s="78" t="s">
        <v>134</v>
      </c>
      <c r="C82" s="363">
        <v>250</v>
      </c>
      <c r="D82" s="363">
        <v>500</v>
      </c>
      <c r="E82" s="363">
        <v>0</v>
      </c>
      <c r="F82" s="363">
        <v>10</v>
      </c>
      <c r="G82" s="363">
        <v>250</v>
      </c>
      <c r="H82" s="363">
        <v>510</v>
      </c>
      <c r="I82" s="363">
        <v>760</v>
      </c>
      <c r="J82" s="250"/>
      <c r="K82" s="250"/>
      <c r="L82" s="250"/>
      <c r="M82" s="250"/>
      <c r="N82" s="250"/>
      <c r="O82" s="250"/>
      <c r="P82" s="250"/>
      <c r="Q82" s="250"/>
      <c r="R82" s="250"/>
      <c r="S82" s="250"/>
      <c r="T82" s="250"/>
      <c r="U82" s="250"/>
    </row>
    <row r="83" spans="1:21" x14ac:dyDescent="0.2">
      <c r="A83" s="82" t="s">
        <v>28</v>
      </c>
      <c r="B83" s="78" t="s">
        <v>135</v>
      </c>
      <c r="C83" s="363">
        <v>0</v>
      </c>
      <c r="D83" s="363">
        <v>0</v>
      </c>
      <c r="E83" s="363">
        <v>0</v>
      </c>
      <c r="F83" s="363">
        <v>0</v>
      </c>
      <c r="G83" s="363">
        <v>0</v>
      </c>
      <c r="H83" s="363">
        <v>0</v>
      </c>
      <c r="I83" s="363">
        <v>0</v>
      </c>
      <c r="J83" s="250"/>
      <c r="K83" s="250"/>
      <c r="L83" s="250"/>
      <c r="M83" s="250"/>
      <c r="N83" s="250"/>
      <c r="O83" s="250"/>
      <c r="P83" s="250"/>
      <c r="Q83" s="250"/>
      <c r="R83" s="250"/>
      <c r="S83" s="250"/>
      <c r="T83" s="250"/>
      <c r="U83" s="250"/>
    </row>
    <row r="84" spans="1:21" x14ac:dyDescent="0.2">
      <c r="A84" s="82" t="s">
        <v>30</v>
      </c>
      <c r="B84" s="78" t="s">
        <v>136</v>
      </c>
      <c r="C84" s="363">
        <v>60</v>
      </c>
      <c r="D84" s="363">
        <v>90</v>
      </c>
      <c r="E84" s="363">
        <v>0</v>
      </c>
      <c r="F84" s="363">
        <v>0</v>
      </c>
      <c r="G84" s="363">
        <v>60</v>
      </c>
      <c r="H84" s="363">
        <v>90</v>
      </c>
      <c r="I84" s="363">
        <v>150</v>
      </c>
      <c r="J84" s="250"/>
      <c r="K84" s="250"/>
      <c r="L84" s="250"/>
      <c r="M84" s="250"/>
      <c r="N84" s="250"/>
      <c r="O84" s="250"/>
      <c r="P84" s="250"/>
      <c r="Q84" s="250"/>
      <c r="R84" s="250"/>
      <c r="S84" s="250"/>
      <c r="T84" s="250"/>
      <c r="U84" s="250"/>
    </row>
    <row r="85" spans="1:21" x14ac:dyDescent="0.2">
      <c r="A85" s="82" t="s">
        <v>31</v>
      </c>
      <c r="B85" s="78" t="s">
        <v>137</v>
      </c>
      <c r="C85" s="363">
        <v>0</v>
      </c>
      <c r="D85" s="363">
        <v>10</v>
      </c>
      <c r="E85" s="363">
        <v>0</v>
      </c>
      <c r="F85" s="363">
        <v>0</v>
      </c>
      <c r="G85" s="363">
        <v>0</v>
      </c>
      <c r="H85" s="363">
        <v>10</v>
      </c>
      <c r="I85" s="363">
        <v>10</v>
      </c>
      <c r="J85" s="250"/>
      <c r="K85" s="250"/>
      <c r="L85" s="250"/>
      <c r="M85" s="250"/>
      <c r="N85" s="250"/>
      <c r="O85" s="250"/>
      <c r="P85" s="250"/>
      <c r="Q85" s="250"/>
      <c r="R85" s="250"/>
      <c r="S85" s="250"/>
      <c r="T85" s="250"/>
      <c r="U85" s="250"/>
    </row>
    <row r="86" spans="1:21" x14ac:dyDescent="0.2">
      <c r="A86" s="361" t="s">
        <v>391</v>
      </c>
      <c r="B86" s="361"/>
      <c r="C86" s="362">
        <v>360</v>
      </c>
      <c r="D86" s="362">
        <v>650</v>
      </c>
      <c r="E86" s="362">
        <v>10</v>
      </c>
      <c r="F86" s="362">
        <v>10</v>
      </c>
      <c r="G86" s="362">
        <v>360</v>
      </c>
      <c r="H86" s="362">
        <v>660</v>
      </c>
      <c r="I86" s="362">
        <v>1020</v>
      </c>
      <c r="J86" s="250"/>
      <c r="K86" s="250"/>
      <c r="L86" s="250"/>
      <c r="M86" s="250"/>
      <c r="N86" s="250"/>
      <c r="O86" s="250"/>
      <c r="P86" s="250"/>
      <c r="Q86" s="250"/>
      <c r="R86" s="250"/>
      <c r="S86" s="250"/>
      <c r="T86" s="250"/>
      <c r="U86" s="250"/>
    </row>
    <row r="87" spans="1:21" x14ac:dyDescent="0.2">
      <c r="A87" s="351" t="s">
        <v>913</v>
      </c>
      <c r="B87" s="351"/>
      <c r="C87" s="352">
        <v>35520</v>
      </c>
      <c r="D87" s="352">
        <v>27120</v>
      </c>
      <c r="E87" s="352">
        <v>760</v>
      </c>
      <c r="F87" s="352">
        <v>710</v>
      </c>
      <c r="G87" s="352">
        <v>36280</v>
      </c>
      <c r="H87" s="352">
        <v>27830</v>
      </c>
      <c r="I87" s="352">
        <v>64110</v>
      </c>
      <c r="J87" s="250"/>
      <c r="K87" s="250"/>
      <c r="L87" s="250"/>
      <c r="M87" s="250"/>
      <c r="N87" s="250"/>
      <c r="O87" s="250"/>
      <c r="P87" s="250"/>
      <c r="Q87" s="250"/>
      <c r="R87" s="250"/>
      <c r="S87" s="250"/>
      <c r="T87" s="250"/>
      <c r="U87" s="250"/>
    </row>
    <row r="88" spans="1:21" x14ac:dyDescent="0.2">
      <c r="A88" s="351" t="s">
        <v>20</v>
      </c>
      <c r="B88" s="351"/>
      <c r="C88" s="352">
        <v>35880</v>
      </c>
      <c r="D88" s="352">
        <v>27770</v>
      </c>
      <c r="E88" s="352">
        <v>770</v>
      </c>
      <c r="F88" s="352">
        <v>720</v>
      </c>
      <c r="G88" s="352">
        <v>36640</v>
      </c>
      <c r="H88" s="352">
        <v>28490</v>
      </c>
      <c r="I88" s="352">
        <v>65130</v>
      </c>
      <c r="J88" s="250"/>
      <c r="K88" s="250"/>
      <c r="L88" s="250"/>
      <c r="M88" s="250"/>
      <c r="N88" s="250"/>
      <c r="O88" s="250"/>
      <c r="P88" s="250"/>
      <c r="Q88" s="250"/>
      <c r="R88" s="250"/>
      <c r="S88" s="250"/>
      <c r="T88" s="250"/>
      <c r="U88" s="250"/>
    </row>
    <row r="89" spans="1:21" x14ac:dyDescent="0.2">
      <c r="A89" s="250"/>
      <c r="J89" s="250"/>
      <c r="K89" s="250"/>
      <c r="L89" s="250"/>
      <c r="M89" s="250"/>
      <c r="N89" s="250"/>
      <c r="O89" s="250"/>
      <c r="P89" s="250"/>
      <c r="Q89" s="250"/>
      <c r="R89" s="250"/>
      <c r="S89" s="250"/>
      <c r="T89" s="250"/>
      <c r="U89" s="250"/>
    </row>
    <row r="90" spans="1:21" x14ac:dyDescent="0.2">
      <c r="J90" s="250"/>
      <c r="K90" s="250"/>
      <c r="L90" s="250"/>
      <c r="M90" s="250"/>
      <c r="N90" s="250"/>
      <c r="O90" s="250"/>
      <c r="P90" s="250"/>
      <c r="Q90" s="250"/>
      <c r="R90" s="250"/>
      <c r="S90" s="250"/>
      <c r="T90" s="250"/>
      <c r="U90" s="250"/>
    </row>
    <row r="91" spans="1:21" x14ac:dyDescent="0.2">
      <c r="J91" s="250"/>
      <c r="K91" s="250"/>
      <c r="L91" s="250"/>
      <c r="M91" s="250"/>
      <c r="N91" s="250"/>
      <c r="O91" s="250"/>
      <c r="P91" s="250"/>
      <c r="Q91" s="250"/>
      <c r="R91" s="250"/>
      <c r="S91" s="250"/>
      <c r="T91" s="250"/>
      <c r="U91" s="250"/>
    </row>
    <row r="92" spans="1:21" x14ac:dyDescent="0.2">
      <c r="J92" s="250"/>
      <c r="K92" s="250"/>
      <c r="L92" s="250"/>
      <c r="M92" s="250"/>
      <c r="N92" s="250"/>
      <c r="O92" s="250"/>
      <c r="P92" s="250"/>
      <c r="Q92" s="250"/>
      <c r="R92" s="250"/>
      <c r="S92" s="250"/>
      <c r="T92" s="250"/>
      <c r="U92" s="250"/>
    </row>
    <row r="93" spans="1:21" x14ac:dyDescent="0.2">
      <c r="J93" s="250"/>
      <c r="K93" s="250"/>
      <c r="L93" s="250"/>
      <c r="M93" s="250"/>
      <c r="N93" s="250"/>
      <c r="O93" s="250"/>
      <c r="P93" s="250"/>
      <c r="Q93" s="250"/>
      <c r="R93" s="250"/>
      <c r="S93" s="250"/>
      <c r="T93" s="250"/>
      <c r="U93" s="250"/>
    </row>
    <row r="94" spans="1:21" x14ac:dyDescent="0.2">
      <c r="J94" s="250"/>
      <c r="K94" s="250"/>
      <c r="L94" s="250"/>
      <c r="M94" s="250"/>
      <c r="N94" s="250"/>
      <c r="O94" s="250"/>
      <c r="P94" s="250"/>
      <c r="Q94" s="250"/>
      <c r="R94" s="250"/>
      <c r="S94" s="250"/>
      <c r="T94" s="250"/>
      <c r="U94" s="250"/>
    </row>
    <row r="95" spans="1:21" x14ac:dyDescent="0.2">
      <c r="J95" s="250"/>
      <c r="K95" s="250"/>
      <c r="L95" s="250"/>
      <c r="M95" s="250"/>
      <c r="N95" s="250"/>
      <c r="O95" s="250"/>
      <c r="P95" s="250"/>
      <c r="Q95" s="250"/>
      <c r="R95" s="250"/>
      <c r="S95" s="250"/>
      <c r="T95" s="250"/>
      <c r="U95" s="250"/>
    </row>
    <row r="96" spans="1:21" x14ac:dyDescent="0.2">
      <c r="J96" s="250"/>
      <c r="K96" s="250"/>
      <c r="L96" s="250"/>
      <c r="M96" s="250"/>
      <c r="N96" s="250"/>
      <c r="O96" s="250"/>
      <c r="P96" s="250"/>
      <c r="Q96" s="250"/>
      <c r="R96" s="250"/>
      <c r="S96" s="250"/>
      <c r="T96" s="250"/>
      <c r="U96" s="250"/>
    </row>
    <row r="97" spans="1:21" x14ac:dyDescent="0.2">
      <c r="J97" s="250"/>
      <c r="K97" s="250"/>
      <c r="L97" s="250"/>
      <c r="M97" s="250"/>
      <c r="N97" s="250"/>
      <c r="O97" s="250"/>
      <c r="P97" s="250"/>
      <c r="Q97" s="250"/>
      <c r="R97" s="250"/>
      <c r="S97" s="250"/>
      <c r="T97" s="250"/>
      <c r="U97" s="250"/>
    </row>
    <row r="98" spans="1:21" x14ac:dyDescent="0.2">
      <c r="J98" s="250"/>
      <c r="K98" s="250"/>
      <c r="L98" s="250"/>
      <c r="M98" s="250"/>
      <c r="N98" s="250"/>
      <c r="O98" s="250"/>
      <c r="P98" s="250"/>
      <c r="Q98" s="250"/>
      <c r="R98" s="250"/>
      <c r="S98" s="250"/>
      <c r="T98" s="250"/>
      <c r="U98" s="250"/>
    </row>
    <row r="99" spans="1:21" x14ac:dyDescent="0.2">
      <c r="J99" s="250"/>
      <c r="K99" s="250"/>
      <c r="L99" s="250"/>
      <c r="M99" s="250"/>
      <c r="N99" s="250"/>
      <c r="O99" s="250"/>
      <c r="P99" s="250"/>
      <c r="Q99" s="250"/>
      <c r="R99" s="250"/>
      <c r="S99" s="250"/>
      <c r="T99" s="250"/>
      <c r="U99" s="250"/>
    </row>
    <row r="100" spans="1:21" x14ac:dyDescent="0.2">
      <c r="J100" s="250"/>
      <c r="K100" s="250"/>
      <c r="L100" s="250"/>
      <c r="M100" s="250"/>
      <c r="N100" s="250"/>
      <c r="O100" s="250"/>
      <c r="P100" s="250"/>
      <c r="Q100" s="250"/>
      <c r="R100" s="250"/>
      <c r="S100" s="250"/>
      <c r="T100" s="250"/>
      <c r="U100" s="250"/>
    </row>
    <row r="101" spans="1:21" x14ac:dyDescent="0.2">
      <c r="J101" s="250"/>
      <c r="K101" s="250"/>
      <c r="L101" s="250"/>
      <c r="M101" s="250"/>
      <c r="N101" s="250"/>
      <c r="O101" s="250"/>
      <c r="P101" s="250"/>
      <c r="Q101" s="250"/>
      <c r="R101" s="250"/>
      <c r="S101" s="250"/>
      <c r="T101" s="250"/>
      <c r="U101" s="250"/>
    </row>
    <row r="102" spans="1:21" x14ac:dyDescent="0.2">
      <c r="A102" s="250"/>
      <c r="J102" s="250"/>
      <c r="K102" s="250"/>
      <c r="L102" s="250"/>
      <c r="M102" s="250"/>
      <c r="N102" s="250"/>
      <c r="O102" s="250"/>
      <c r="P102" s="250"/>
      <c r="Q102" s="250"/>
      <c r="R102" s="250"/>
      <c r="S102" s="250"/>
      <c r="T102" s="250"/>
      <c r="U102" s="250"/>
    </row>
    <row r="103" spans="1:21" x14ac:dyDescent="0.2">
      <c r="A103" s="250"/>
      <c r="J103" s="250"/>
      <c r="K103" s="250"/>
      <c r="L103" s="250"/>
      <c r="M103" s="250"/>
      <c r="N103" s="250"/>
      <c r="O103" s="250"/>
      <c r="P103" s="250"/>
      <c r="Q103" s="250"/>
      <c r="R103" s="250"/>
      <c r="S103" s="250"/>
      <c r="T103" s="250"/>
      <c r="U103" s="250"/>
    </row>
    <row r="104" spans="1:21" x14ac:dyDescent="0.2">
      <c r="A104" s="250"/>
      <c r="J104" s="250"/>
      <c r="K104" s="250"/>
      <c r="L104" s="250"/>
      <c r="M104" s="250"/>
      <c r="N104" s="250"/>
      <c r="O104" s="250"/>
      <c r="P104" s="250"/>
      <c r="Q104" s="250"/>
      <c r="R104" s="250"/>
      <c r="S104" s="250"/>
      <c r="T104" s="250"/>
      <c r="U104" s="250"/>
    </row>
    <row r="105" spans="1:21" x14ac:dyDescent="0.2">
      <c r="A105" s="250"/>
      <c r="J105" s="250"/>
      <c r="K105" s="250"/>
      <c r="L105" s="250"/>
      <c r="M105" s="250"/>
      <c r="N105" s="250"/>
      <c r="O105" s="250"/>
      <c r="P105" s="250"/>
      <c r="Q105" s="250"/>
      <c r="R105" s="250"/>
      <c r="S105" s="250"/>
      <c r="T105" s="250"/>
      <c r="U105" s="250"/>
    </row>
    <row r="106" spans="1:21" x14ac:dyDescent="0.2">
      <c r="A106" s="349"/>
      <c r="J106" s="250"/>
      <c r="K106" s="250"/>
      <c r="L106" s="250"/>
      <c r="M106" s="250"/>
      <c r="N106" s="250"/>
      <c r="O106" s="250"/>
      <c r="P106" s="250"/>
      <c r="Q106" s="250"/>
      <c r="R106" s="250"/>
      <c r="S106" s="250"/>
      <c r="T106" s="250"/>
      <c r="U106" s="250"/>
    </row>
    <row r="107" spans="1:21" x14ac:dyDescent="0.2">
      <c r="A107" s="349"/>
      <c r="J107" s="250"/>
      <c r="K107" s="250"/>
      <c r="L107" s="250"/>
      <c r="M107" s="250"/>
      <c r="N107" s="250"/>
      <c r="O107" s="250"/>
      <c r="P107" s="250"/>
      <c r="Q107" s="250"/>
      <c r="R107" s="250"/>
      <c r="S107" s="250"/>
      <c r="T107" s="250"/>
      <c r="U107" s="250"/>
    </row>
    <row r="108" spans="1:21" x14ac:dyDescent="0.2">
      <c r="A108" s="349"/>
      <c r="B108" s="349"/>
      <c r="C108" s="349"/>
      <c r="D108" s="349"/>
      <c r="E108" s="349"/>
      <c r="F108" s="349"/>
      <c r="G108" s="349"/>
      <c r="H108" s="349"/>
      <c r="I108" s="250"/>
      <c r="J108" s="250"/>
      <c r="K108" s="250"/>
      <c r="L108" s="250"/>
      <c r="M108" s="250"/>
      <c r="N108" s="250"/>
      <c r="O108" s="250"/>
      <c r="P108" s="250"/>
      <c r="Q108" s="250"/>
      <c r="R108" s="250"/>
      <c r="S108" s="250"/>
      <c r="T108" s="250"/>
      <c r="U108" s="250"/>
    </row>
    <row r="109" spans="1:21" x14ac:dyDescent="0.2">
      <c r="A109" s="250"/>
      <c r="B109" s="349"/>
      <c r="C109" s="349"/>
      <c r="D109" s="349"/>
      <c r="E109" s="349"/>
      <c r="F109" s="349"/>
      <c r="G109" s="349"/>
      <c r="H109" s="349"/>
      <c r="I109" s="250"/>
      <c r="U109" s="250"/>
    </row>
    <row r="110" spans="1:21" x14ac:dyDescent="0.2">
      <c r="A110" s="250"/>
      <c r="B110" s="349"/>
      <c r="C110" s="349"/>
      <c r="D110" s="349"/>
      <c r="E110" s="349"/>
      <c r="F110" s="349"/>
      <c r="G110" s="349"/>
      <c r="H110" s="349"/>
      <c r="I110" s="250"/>
      <c r="U110" s="250"/>
    </row>
    <row r="111" spans="1:21" x14ac:dyDescent="0.2">
      <c r="A111" s="250"/>
      <c r="B111" s="250"/>
      <c r="C111" s="250"/>
      <c r="D111" s="250"/>
      <c r="E111" s="250"/>
      <c r="F111" s="250"/>
      <c r="G111" s="250"/>
      <c r="H111" s="349"/>
      <c r="U111" s="250"/>
    </row>
    <row r="112" spans="1:21" x14ac:dyDescent="0.2">
      <c r="A112" s="250"/>
      <c r="B112" s="250"/>
      <c r="C112" s="250"/>
      <c r="D112" s="250"/>
      <c r="E112" s="250"/>
      <c r="F112" s="250"/>
      <c r="G112" s="250"/>
      <c r="H112" s="349"/>
      <c r="U112" s="250"/>
    </row>
    <row r="113" spans="1:21" x14ac:dyDescent="0.2">
      <c r="A113" s="250"/>
      <c r="B113" s="250"/>
      <c r="C113" s="250"/>
      <c r="D113" s="250"/>
      <c r="E113" s="250"/>
      <c r="F113" s="250"/>
      <c r="G113" s="250"/>
      <c r="H113" s="349"/>
      <c r="U113" s="250"/>
    </row>
    <row r="114" spans="1:21" x14ac:dyDescent="0.2">
      <c r="A114" s="250"/>
      <c r="B114" s="250"/>
      <c r="C114" s="250"/>
      <c r="D114" s="250"/>
      <c r="E114" s="250"/>
      <c r="F114" s="250"/>
      <c r="G114" s="250"/>
      <c r="H114" s="349"/>
      <c r="U114" s="250"/>
    </row>
    <row r="115" spans="1:21" x14ac:dyDescent="0.2">
      <c r="A115" s="250"/>
      <c r="B115" s="250"/>
      <c r="C115" s="250"/>
      <c r="D115" s="250"/>
      <c r="E115" s="250"/>
      <c r="F115" s="250"/>
      <c r="G115" s="250"/>
      <c r="H115" s="349"/>
      <c r="U115" s="250"/>
    </row>
    <row r="116" spans="1:21" x14ac:dyDescent="0.2">
      <c r="A116" s="250"/>
      <c r="B116" s="250"/>
      <c r="C116" s="250"/>
      <c r="D116" s="250"/>
      <c r="E116" s="250"/>
      <c r="F116" s="250"/>
      <c r="G116" s="250"/>
      <c r="H116" s="349"/>
      <c r="U116" s="250"/>
    </row>
    <row r="117" spans="1:21" x14ac:dyDescent="0.2">
      <c r="A117" s="250"/>
      <c r="B117" s="250"/>
      <c r="C117" s="250"/>
      <c r="D117" s="250"/>
      <c r="E117" s="250"/>
      <c r="F117" s="250"/>
      <c r="G117" s="250"/>
      <c r="H117" s="349"/>
      <c r="U117" s="250"/>
    </row>
    <row r="118" spans="1:21" x14ac:dyDescent="0.2">
      <c r="A118" s="250"/>
      <c r="B118" s="250"/>
      <c r="C118" s="250"/>
      <c r="D118" s="250"/>
      <c r="E118" s="250"/>
      <c r="F118" s="250"/>
      <c r="G118" s="250"/>
      <c r="H118" s="349"/>
      <c r="U118" s="250"/>
    </row>
    <row r="119" spans="1:21" x14ac:dyDescent="0.2">
      <c r="A119" s="250"/>
      <c r="B119" s="250"/>
      <c r="C119" s="250"/>
      <c r="D119" s="250"/>
      <c r="E119" s="250"/>
      <c r="F119" s="250"/>
      <c r="G119" s="250"/>
      <c r="H119" s="349"/>
      <c r="J119" s="349"/>
      <c r="K119" s="349"/>
      <c r="L119" s="349"/>
      <c r="M119" s="349"/>
      <c r="N119" s="349"/>
      <c r="O119" s="349"/>
      <c r="P119" s="355"/>
      <c r="Q119" s="355"/>
      <c r="R119" s="250"/>
      <c r="S119" s="250"/>
      <c r="T119" s="250"/>
      <c r="U119" s="250"/>
    </row>
    <row r="120" spans="1:21" x14ac:dyDescent="0.2">
      <c r="A120" s="250"/>
      <c r="B120" s="250"/>
      <c r="C120" s="250"/>
      <c r="D120" s="250"/>
      <c r="E120" s="250"/>
      <c r="F120" s="250"/>
      <c r="G120" s="250"/>
      <c r="H120" s="349"/>
      <c r="J120" s="349"/>
      <c r="K120" s="349"/>
      <c r="L120" s="349"/>
      <c r="M120" s="349"/>
      <c r="N120" s="349"/>
      <c r="O120" s="349"/>
      <c r="P120" s="355"/>
      <c r="Q120" s="355"/>
      <c r="R120" s="250"/>
      <c r="S120" s="250"/>
      <c r="T120" s="250"/>
      <c r="U120" s="250"/>
    </row>
    <row r="121" spans="1:21" x14ac:dyDescent="0.2">
      <c r="A121" s="250"/>
      <c r="B121" s="250"/>
      <c r="C121" s="250"/>
      <c r="D121" s="250"/>
      <c r="E121" s="250"/>
      <c r="F121" s="250"/>
      <c r="G121" s="250"/>
      <c r="H121" s="349"/>
      <c r="I121" s="349"/>
      <c r="J121" s="349"/>
      <c r="K121" s="349"/>
      <c r="L121" s="349"/>
      <c r="M121" s="349"/>
      <c r="N121" s="349"/>
      <c r="O121" s="349"/>
      <c r="P121" s="355"/>
      <c r="Q121" s="355"/>
      <c r="R121" s="250"/>
      <c r="S121" s="250"/>
      <c r="T121" s="250"/>
      <c r="U121" s="250"/>
    </row>
    <row r="122" spans="1:21" x14ac:dyDescent="0.2">
      <c r="A122" s="250"/>
      <c r="B122" s="250"/>
      <c r="C122" s="250"/>
      <c r="D122" s="250"/>
      <c r="E122" s="250"/>
      <c r="F122" s="250"/>
      <c r="G122" s="250"/>
      <c r="H122" s="349"/>
      <c r="I122" s="349"/>
      <c r="J122" s="349"/>
      <c r="K122" s="349"/>
      <c r="L122" s="349"/>
      <c r="M122" s="349"/>
      <c r="N122" s="349"/>
      <c r="O122" s="349"/>
      <c r="P122" s="355"/>
      <c r="Q122" s="355"/>
      <c r="R122" s="250"/>
      <c r="S122" s="250"/>
      <c r="T122" s="250"/>
      <c r="U122" s="250"/>
    </row>
    <row r="123" spans="1:21" x14ac:dyDescent="0.2">
      <c r="A123" s="250"/>
      <c r="B123" s="250"/>
      <c r="C123" s="250"/>
      <c r="D123" s="250"/>
      <c r="E123" s="250"/>
      <c r="F123" s="250"/>
      <c r="G123" s="250"/>
      <c r="H123" s="349"/>
      <c r="I123" s="349"/>
      <c r="J123" s="349"/>
      <c r="K123" s="349"/>
      <c r="L123" s="349"/>
      <c r="M123" s="349"/>
      <c r="N123" s="349"/>
      <c r="O123" s="349"/>
      <c r="P123" s="355"/>
      <c r="Q123" s="355"/>
      <c r="R123" s="250"/>
      <c r="S123" s="250"/>
      <c r="T123" s="250"/>
      <c r="U123" s="250"/>
    </row>
    <row r="124" spans="1:21" x14ac:dyDescent="0.2">
      <c r="A124" s="250"/>
      <c r="B124" s="250"/>
      <c r="C124" s="250"/>
      <c r="D124" s="250"/>
      <c r="E124" s="250"/>
      <c r="F124" s="250"/>
      <c r="G124" s="250"/>
      <c r="H124" s="349"/>
      <c r="I124" s="349"/>
      <c r="J124" s="250"/>
      <c r="K124" s="250"/>
      <c r="L124" s="250"/>
      <c r="M124" s="250"/>
      <c r="N124" s="250"/>
      <c r="O124" s="250"/>
      <c r="P124" s="250"/>
      <c r="Q124" s="250"/>
      <c r="R124" s="250"/>
      <c r="S124" s="250"/>
      <c r="T124" s="250"/>
      <c r="U124" s="250"/>
    </row>
    <row r="125" spans="1:21" x14ac:dyDescent="0.2">
      <c r="A125" s="250"/>
      <c r="B125" s="250"/>
      <c r="C125" s="250"/>
      <c r="D125" s="250"/>
      <c r="E125" s="250"/>
      <c r="F125" s="250"/>
      <c r="G125" s="250"/>
      <c r="H125" s="349"/>
      <c r="I125" s="349"/>
      <c r="J125" s="250"/>
      <c r="K125" s="250"/>
      <c r="L125" s="250"/>
      <c r="M125" s="250"/>
      <c r="N125" s="250"/>
      <c r="O125" s="250"/>
      <c r="P125" s="250"/>
      <c r="Q125" s="250"/>
      <c r="R125" s="250"/>
      <c r="S125" s="250"/>
      <c r="T125" s="250"/>
      <c r="U125" s="250"/>
    </row>
    <row r="126" spans="1:21" x14ac:dyDescent="0.2">
      <c r="A126" s="250"/>
      <c r="B126" s="250"/>
      <c r="C126" s="250"/>
      <c r="D126" s="250"/>
      <c r="E126" s="250"/>
      <c r="F126" s="250"/>
      <c r="G126" s="250"/>
      <c r="H126" s="250"/>
      <c r="I126" s="250"/>
      <c r="J126" s="250"/>
      <c r="K126" s="250"/>
      <c r="L126" s="250"/>
      <c r="M126" s="250"/>
      <c r="N126" s="250"/>
      <c r="O126" s="250"/>
      <c r="P126" s="250"/>
      <c r="Q126" s="250"/>
      <c r="R126" s="250"/>
      <c r="S126" s="250"/>
      <c r="T126" s="250"/>
      <c r="U126" s="250"/>
    </row>
    <row r="127" spans="1:21" x14ac:dyDescent="0.2">
      <c r="A127" s="250"/>
      <c r="B127" s="250"/>
      <c r="C127" s="250"/>
      <c r="D127" s="250"/>
      <c r="E127" s="250"/>
      <c r="F127" s="250"/>
      <c r="G127" s="250"/>
      <c r="H127" s="250"/>
      <c r="I127" s="250"/>
      <c r="J127" s="250"/>
      <c r="K127" s="250"/>
      <c r="L127" s="250"/>
      <c r="M127" s="250"/>
      <c r="N127" s="250"/>
      <c r="O127" s="250"/>
      <c r="P127" s="250"/>
      <c r="Q127" s="250"/>
      <c r="R127" s="250"/>
      <c r="S127" s="250"/>
      <c r="T127" s="250"/>
      <c r="U127" s="250"/>
    </row>
    <row r="128" spans="1:21" x14ac:dyDescent="0.2">
      <c r="A128" s="250"/>
      <c r="B128" s="250"/>
      <c r="C128" s="250"/>
      <c r="D128" s="250"/>
      <c r="E128" s="250"/>
      <c r="F128" s="250"/>
      <c r="G128" s="250"/>
      <c r="H128" s="250"/>
      <c r="I128" s="250"/>
      <c r="J128" s="250"/>
      <c r="K128" s="250"/>
      <c r="L128" s="250"/>
      <c r="M128" s="250"/>
      <c r="N128" s="250"/>
      <c r="O128" s="250"/>
      <c r="P128" s="250"/>
      <c r="Q128" s="250"/>
      <c r="R128" s="250"/>
      <c r="S128" s="250"/>
      <c r="T128" s="250"/>
      <c r="U128" s="250"/>
    </row>
    <row r="129" spans="1:21" x14ac:dyDescent="0.2">
      <c r="A129" s="250"/>
      <c r="B129" s="250"/>
      <c r="C129" s="250"/>
      <c r="D129" s="250"/>
      <c r="E129" s="250"/>
      <c r="F129" s="250"/>
      <c r="G129" s="250"/>
      <c r="H129" s="250"/>
      <c r="I129" s="250"/>
      <c r="J129" s="250"/>
      <c r="K129" s="250"/>
      <c r="L129" s="250"/>
      <c r="M129" s="250"/>
      <c r="N129" s="250"/>
      <c r="O129" s="250"/>
      <c r="P129" s="250"/>
      <c r="Q129" s="250"/>
      <c r="R129" s="250"/>
      <c r="S129" s="250"/>
      <c r="T129" s="250"/>
      <c r="U129" s="250"/>
    </row>
    <row r="130" spans="1:21" x14ac:dyDescent="0.2">
      <c r="A130" s="250"/>
      <c r="B130" s="250"/>
      <c r="C130" s="250"/>
      <c r="D130" s="250"/>
      <c r="E130" s="250"/>
      <c r="F130" s="250"/>
      <c r="G130" s="250"/>
      <c r="H130" s="250"/>
      <c r="I130" s="250"/>
      <c r="J130" s="250"/>
      <c r="K130" s="250"/>
      <c r="L130" s="250"/>
      <c r="M130" s="250"/>
      <c r="N130" s="250"/>
      <c r="O130" s="250"/>
      <c r="P130" s="250"/>
      <c r="Q130" s="250"/>
      <c r="R130" s="250"/>
      <c r="S130" s="250"/>
      <c r="T130" s="250"/>
      <c r="U130" s="250"/>
    </row>
    <row r="131" spans="1:21" x14ac:dyDescent="0.2">
      <c r="A131" s="250"/>
      <c r="B131" s="250"/>
      <c r="C131" s="250"/>
      <c r="D131" s="250"/>
      <c r="E131" s="250"/>
      <c r="F131" s="250"/>
      <c r="G131" s="250"/>
      <c r="H131" s="250"/>
      <c r="I131" s="250"/>
      <c r="J131" s="250"/>
      <c r="K131" s="250"/>
      <c r="L131" s="250"/>
      <c r="M131" s="250"/>
      <c r="N131" s="250"/>
      <c r="O131" s="250"/>
      <c r="P131" s="250"/>
      <c r="Q131" s="250"/>
      <c r="R131" s="250"/>
      <c r="S131" s="250"/>
      <c r="T131" s="250"/>
      <c r="U131" s="250"/>
    </row>
    <row r="132" spans="1:21" x14ac:dyDescent="0.2">
      <c r="A132" s="250"/>
      <c r="B132" s="250"/>
      <c r="C132" s="250"/>
      <c r="D132" s="250"/>
      <c r="E132" s="250"/>
      <c r="F132" s="250"/>
      <c r="G132" s="250"/>
      <c r="H132" s="250"/>
      <c r="I132" s="250"/>
      <c r="J132" s="250"/>
      <c r="K132" s="250"/>
      <c r="L132" s="250"/>
      <c r="M132" s="250"/>
      <c r="N132" s="250"/>
      <c r="O132" s="250"/>
      <c r="P132" s="250"/>
      <c r="Q132" s="250"/>
      <c r="R132" s="250"/>
      <c r="S132" s="250"/>
      <c r="T132" s="250"/>
      <c r="U132" s="250"/>
    </row>
    <row r="133" spans="1:21" x14ac:dyDescent="0.2">
      <c r="A133" s="250"/>
      <c r="B133" s="250"/>
      <c r="C133" s="250"/>
      <c r="D133" s="250"/>
      <c r="E133" s="250"/>
      <c r="F133" s="250"/>
      <c r="G133" s="250"/>
      <c r="H133" s="250"/>
      <c r="I133" s="250"/>
      <c r="J133" s="250"/>
      <c r="K133" s="250"/>
      <c r="L133" s="250"/>
      <c r="M133" s="250"/>
      <c r="N133" s="250"/>
      <c r="O133" s="250"/>
      <c r="P133" s="250"/>
      <c r="Q133" s="250"/>
      <c r="R133" s="250"/>
      <c r="S133" s="250"/>
      <c r="T133" s="250"/>
      <c r="U133" s="250"/>
    </row>
    <row r="134" spans="1:21" x14ac:dyDescent="0.2">
      <c r="A134" s="250"/>
      <c r="B134" s="250"/>
      <c r="C134" s="250"/>
      <c r="D134" s="250"/>
      <c r="E134" s="250"/>
      <c r="F134" s="250"/>
      <c r="G134" s="250"/>
      <c r="H134" s="250"/>
      <c r="I134" s="250"/>
      <c r="J134" s="250"/>
      <c r="K134" s="250"/>
      <c r="L134" s="250"/>
      <c r="M134" s="250"/>
      <c r="N134" s="250"/>
      <c r="O134" s="250"/>
      <c r="P134" s="250"/>
      <c r="Q134" s="250"/>
      <c r="R134" s="250"/>
      <c r="S134" s="250"/>
      <c r="T134" s="250"/>
      <c r="U134" s="250"/>
    </row>
    <row r="135" spans="1:21" x14ac:dyDescent="0.2">
      <c r="A135" s="250"/>
      <c r="B135" s="250"/>
      <c r="C135" s="250"/>
      <c r="D135" s="250"/>
      <c r="E135" s="250"/>
      <c r="F135" s="250"/>
      <c r="G135" s="250"/>
      <c r="H135" s="250"/>
      <c r="I135" s="250"/>
      <c r="J135" s="250"/>
      <c r="K135" s="250"/>
      <c r="L135" s="250"/>
      <c r="M135" s="250"/>
      <c r="N135" s="250"/>
      <c r="O135" s="250"/>
      <c r="P135" s="250"/>
      <c r="Q135" s="250"/>
      <c r="R135" s="250"/>
      <c r="S135" s="250"/>
      <c r="T135" s="250"/>
      <c r="U135" s="250"/>
    </row>
    <row r="136" spans="1:21" x14ac:dyDescent="0.2">
      <c r="A136" s="250"/>
      <c r="B136" s="250"/>
      <c r="C136" s="250"/>
      <c r="D136" s="250"/>
      <c r="E136" s="250"/>
      <c r="F136" s="250"/>
      <c r="G136" s="250"/>
      <c r="H136" s="250"/>
      <c r="I136" s="250"/>
      <c r="J136" s="250"/>
      <c r="K136" s="250"/>
      <c r="L136" s="250"/>
      <c r="M136" s="250"/>
      <c r="N136" s="250"/>
      <c r="O136" s="250"/>
      <c r="P136" s="250"/>
      <c r="Q136" s="250"/>
      <c r="R136" s="250"/>
      <c r="S136" s="250"/>
      <c r="T136" s="250"/>
      <c r="U136" s="250"/>
    </row>
    <row r="137" spans="1:21" x14ac:dyDescent="0.2">
      <c r="A137" s="250"/>
      <c r="B137" s="250"/>
      <c r="C137" s="250"/>
      <c r="D137" s="250"/>
      <c r="E137" s="250"/>
      <c r="F137" s="250"/>
      <c r="G137" s="250"/>
      <c r="H137" s="250"/>
      <c r="I137" s="250"/>
      <c r="J137" s="250"/>
      <c r="K137" s="250"/>
      <c r="L137" s="250"/>
      <c r="M137" s="250"/>
      <c r="N137" s="250"/>
      <c r="O137" s="250"/>
      <c r="P137" s="250"/>
      <c r="Q137" s="250"/>
      <c r="R137" s="250"/>
      <c r="S137" s="250"/>
      <c r="T137" s="250"/>
      <c r="U137" s="250"/>
    </row>
    <row r="138" spans="1:21" x14ac:dyDescent="0.2">
      <c r="A138" s="250"/>
      <c r="B138" s="250"/>
      <c r="C138" s="250"/>
      <c r="D138" s="250"/>
      <c r="E138" s="250"/>
      <c r="F138" s="250"/>
      <c r="G138" s="250"/>
      <c r="H138" s="250"/>
      <c r="I138" s="250"/>
      <c r="J138" s="250"/>
      <c r="K138" s="250"/>
      <c r="L138" s="250"/>
      <c r="M138" s="250"/>
      <c r="N138" s="250"/>
      <c r="O138" s="250"/>
      <c r="P138" s="250"/>
      <c r="Q138" s="250"/>
      <c r="R138" s="250"/>
      <c r="S138" s="250"/>
      <c r="T138" s="250"/>
      <c r="U138" s="250"/>
    </row>
    <row r="139" spans="1:21" x14ac:dyDescent="0.2">
      <c r="A139" s="250"/>
      <c r="B139" s="250"/>
      <c r="C139" s="250"/>
      <c r="D139" s="250"/>
      <c r="E139" s="250"/>
      <c r="F139" s="250"/>
      <c r="G139" s="250"/>
      <c r="H139" s="250"/>
      <c r="I139" s="250"/>
      <c r="J139" s="250"/>
      <c r="K139" s="250"/>
      <c r="L139" s="250"/>
      <c r="M139" s="250"/>
      <c r="N139" s="250"/>
      <c r="O139" s="250"/>
      <c r="P139" s="250"/>
      <c r="Q139" s="250"/>
      <c r="R139" s="250"/>
      <c r="S139" s="250"/>
      <c r="T139" s="250"/>
      <c r="U139" s="250"/>
    </row>
    <row r="140" spans="1:21" x14ac:dyDescent="0.2">
      <c r="A140" s="250"/>
      <c r="B140" s="250"/>
      <c r="C140" s="250"/>
      <c r="D140" s="250"/>
      <c r="E140" s="250"/>
      <c r="F140" s="250"/>
      <c r="G140" s="250"/>
      <c r="H140" s="250"/>
      <c r="I140" s="250"/>
      <c r="J140" s="349"/>
      <c r="K140" s="349"/>
      <c r="L140" s="349"/>
      <c r="M140" s="349"/>
      <c r="N140" s="349"/>
      <c r="O140" s="349"/>
      <c r="P140" s="355"/>
      <c r="Q140" s="355"/>
      <c r="R140" s="355"/>
      <c r="S140" s="355"/>
      <c r="T140" s="355"/>
      <c r="U140" s="355"/>
    </row>
    <row r="141" spans="1:21" x14ac:dyDescent="0.2">
      <c r="A141" s="250"/>
      <c r="B141" s="250"/>
      <c r="C141" s="250"/>
      <c r="D141" s="250"/>
      <c r="E141" s="250"/>
      <c r="F141" s="250"/>
      <c r="G141" s="250"/>
      <c r="H141" s="250"/>
      <c r="I141" s="250"/>
      <c r="J141" s="250"/>
      <c r="K141" s="250"/>
      <c r="L141" s="250"/>
      <c r="M141" s="250"/>
      <c r="N141" s="250"/>
      <c r="O141" s="250"/>
      <c r="P141" s="250"/>
      <c r="Q141" s="250"/>
      <c r="R141" s="250"/>
      <c r="S141" s="250"/>
      <c r="T141" s="250"/>
      <c r="U141" s="250"/>
    </row>
    <row r="142" spans="1:21" x14ac:dyDescent="0.2">
      <c r="A142" s="250"/>
      <c r="B142" s="250"/>
      <c r="C142" s="250"/>
      <c r="D142" s="250"/>
      <c r="E142" s="250"/>
      <c r="F142" s="250"/>
      <c r="G142" s="250"/>
      <c r="H142" s="349"/>
      <c r="I142" s="349"/>
      <c r="J142" s="349"/>
      <c r="K142" s="349"/>
      <c r="L142" s="349"/>
      <c r="M142" s="349"/>
      <c r="N142" s="349"/>
      <c r="O142" s="349"/>
      <c r="P142" s="355"/>
      <c r="Q142" s="355"/>
      <c r="R142" s="355"/>
      <c r="S142" s="355"/>
      <c r="T142" s="355"/>
      <c r="U142" s="355"/>
    </row>
    <row r="143" spans="1:21" x14ac:dyDescent="0.2">
      <c r="A143" s="250"/>
      <c r="B143" s="250"/>
      <c r="C143" s="250"/>
      <c r="D143" s="250"/>
      <c r="E143" s="250"/>
      <c r="F143" s="250"/>
      <c r="G143" s="250"/>
      <c r="H143" s="250"/>
      <c r="I143" s="250"/>
      <c r="J143" s="349"/>
      <c r="K143" s="349"/>
      <c r="L143" s="349"/>
      <c r="M143" s="349"/>
      <c r="N143" s="349"/>
      <c r="O143" s="349"/>
      <c r="P143" s="355"/>
      <c r="Q143" s="355"/>
      <c r="R143" s="355"/>
      <c r="S143" s="355"/>
      <c r="T143" s="355"/>
      <c r="U143" s="355"/>
    </row>
    <row r="144" spans="1:21" x14ac:dyDescent="0.2">
      <c r="A144" s="250"/>
      <c r="B144" s="250"/>
      <c r="C144" s="250"/>
      <c r="D144" s="250"/>
      <c r="E144" s="250"/>
      <c r="F144" s="250"/>
      <c r="G144" s="250"/>
      <c r="H144" s="349"/>
      <c r="I144" s="349"/>
      <c r="J144" s="349"/>
      <c r="K144" s="349"/>
      <c r="L144" s="349"/>
      <c r="M144" s="349"/>
      <c r="N144" s="349"/>
      <c r="O144" s="349"/>
      <c r="P144" s="355"/>
      <c r="Q144" s="355"/>
      <c r="R144" s="355"/>
      <c r="S144" s="355"/>
      <c r="T144" s="355"/>
      <c r="U144" s="355"/>
    </row>
    <row r="145" spans="1:21" x14ac:dyDescent="0.2">
      <c r="A145" s="250"/>
      <c r="B145" s="250"/>
      <c r="C145" s="250"/>
      <c r="D145" s="250"/>
      <c r="E145" s="250"/>
      <c r="F145" s="250"/>
      <c r="G145" s="250"/>
      <c r="H145" s="349"/>
      <c r="I145" s="349"/>
      <c r="J145" s="250"/>
      <c r="K145" s="250"/>
      <c r="L145" s="250"/>
      <c r="M145" s="250"/>
      <c r="N145" s="250"/>
      <c r="O145" s="250"/>
      <c r="P145" s="250"/>
      <c r="Q145" s="250"/>
      <c r="R145" s="250"/>
      <c r="S145" s="250"/>
      <c r="T145" s="250"/>
      <c r="U145" s="250"/>
    </row>
    <row r="146" spans="1:21" x14ac:dyDescent="0.2">
      <c r="A146" s="250"/>
      <c r="B146" s="250"/>
      <c r="C146" s="250"/>
      <c r="D146" s="250"/>
      <c r="E146" s="250"/>
      <c r="F146" s="250"/>
      <c r="G146" s="250"/>
      <c r="H146" s="349"/>
      <c r="I146" s="349"/>
      <c r="J146" s="250"/>
      <c r="K146" s="250"/>
      <c r="L146" s="250"/>
      <c r="M146" s="250"/>
      <c r="N146" s="250"/>
      <c r="O146" s="250"/>
      <c r="P146" s="250"/>
      <c r="Q146" s="250"/>
      <c r="R146" s="250"/>
      <c r="S146" s="250"/>
      <c r="T146" s="250"/>
      <c r="U146" s="250"/>
    </row>
    <row r="147" spans="1:21" x14ac:dyDescent="0.2">
      <c r="A147" s="250"/>
      <c r="B147" s="250"/>
      <c r="C147" s="250"/>
      <c r="D147" s="250"/>
      <c r="E147" s="250"/>
      <c r="F147" s="250"/>
      <c r="G147" s="250"/>
      <c r="H147" s="250"/>
      <c r="I147" s="250"/>
      <c r="J147" s="250"/>
      <c r="K147" s="250"/>
      <c r="L147" s="250"/>
      <c r="M147" s="250"/>
      <c r="N147" s="250"/>
      <c r="O147" s="250"/>
      <c r="P147" s="250"/>
      <c r="Q147" s="250"/>
      <c r="R147" s="250"/>
      <c r="S147" s="250"/>
      <c r="T147" s="250"/>
      <c r="U147" s="250"/>
    </row>
    <row r="148" spans="1:21" x14ac:dyDescent="0.2">
      <c r="A148" s="250"/>
      <c r="B148" s="250"/>
      <c r="C148" s="250"/>
      <c r="D148" s="250"/>
      <c r="E148" s="250"/>
      <c r="F148" s="250"/>
      <c r="G148" s="250"/>
      <c r="H148" s="250"/>
      <c r="I148" s="250"/>
      <c r="J148" s="250"/>
      <c r="K148" s="250"/>
      <c r="L148" s="250"/>
      <c r="M148" s="250"/>
      <c r="N148" s="250"/>
      <c r="O148" s="250"/>
      <c r="P148" s="250"/>
      <c r="Q148" s="250"/>
      <c r="R148" s="250"/>
      <c r="S148" s="250"/>
      <c r="T148" s="250"/>
      <c r="U148" s="250"/>
    </row>
    <row r="149" spans="1:21" x14ac:dyDescent="0.2">
      <c r="A149" s="250"/>
      <c r="B149" s="250"/>
      <c r="C149" s="250"/>
      <c r="D149" s="250"/>
      <c r="E149" s="250"/>
      <c r="F149" s="250"/>
      <c r="G149" s="250"/>
      <c r="H149" s="250"/>
      <c r="I149" s="250"/>
      <c r="J149" s="250"/>
      <c r="K149" s="250"/>
      <c r="L149" s="250"/>
      <c r="M149" s="250"/>
      <c r="N149" s="250"/>
      <c r="O149" s="250"/>
      <c r="P149" s="250"/>
      <c r="Q149" s="250"/>
      <c r="R149" s="250"/>
      <c r="S149" s="250"/>
      <c r="T149" s="250"/>
      <c r="U149" s="250"/>
    </row>
    <row r="150" spans="1:21" x14ac:dyDescent="0.2">
      <c r="A150" s="250"/>
      <c r="B150" s="250"/>
      <c r="C150" s="250"/>
      <c r="D150" s="250"/>
      <c r="E150" s="250"/>
      <c r="F150" s="250"/>
      <c r="G150" s="250"/>
      <c r="H150" s="250"/>
      <c r="I150" s="250"/>
      <c r="J150" s="250"/>
      <c r="K150" s="250"/>
      <c r="L150" s="250"/>
      <c r="M150" s="250"/>
      <c r="N150" s="250"/>
      <c r="O150" s="250"/>
      <c r="P150" s="250"/>
      <c r="Q150" s="250"/>
      <c r="R150" s="250"/>
      <c r="S150" s="250"/>
      <c r="T150" s="250"/>
      <c r="U150" s="250"/>
    </row>
    <row r="151" spans="1:21" x14ac:dyDescent="0.2">
      <c r="A151" s="250"/>
      <c r="B151" s="250"/>
      <c r="C151" s="250"/>
      <c r="D151" s="250"/>
      <c r="E151" s="250"/>
      <c r="F151" s="250"/>
      <c r="G151" s="250"/>
      <c r="H151" s="250"/>
      <c r="I151" s="250"/>
      <c r="J151" s="250"/>
      <c r="K151" s="250"/>
      <c r="L151" s="250"/>
      <c r="M151" s="250"/>
      <c r="N151" s="250"/>
      <c r="O151" s="250"/>
      <c r="P151" s="250"/>
      <c r="Q151" s="250"/>
      <c r="R151" s="250"/>
      <c r="S151" s="250"/>
      <c r="T151" s="250"/>
      <c r="U151" s="250"/>
    </row>
    <row r="152" spans="1:21" x14ac:dyDescent="0.2">
      <c r="A152" s="250"/>
      <c r="B152" s="250"/>
      <c r="C152" s="250"/>
      <c r="D152" s="250"/>
      <c r="E152" s="250"/>
      <c r="F152" s="250"/>
      <c r="G152" s="250"/>
      <c r="H152" s="250"/>
      <c r="I152" s="250"/>
      <c r="J152" s="250"/>
      <c r="K152" s="250"/>
      <c r="L152" s="250"/>
      <c r="M152" s="250"/>
      <c r="N152" s="250"/>
      <c r="O152" s="250"/>
      <c r="P152" s="250"/>
      <c r="Q152" s="250"/>
      <c r="R152" s="250"/>
      <c r="S152" s="250"/>
      <c r="T152" s="250"/>
      <c r="U152" s="250"/>
    </row>
    <row r="153" spans="1:21" x14ac:dyDescent="0.2">
      <c r="A153" s="250"/>
      <c r="B153" s="250"/>
      <c r="C153" s="250"/>
      <c r="D153" s="250"/>
      <c r="E153" s="250"/>
      <c r="F153" s="250"/>
      <c r="G153" s="250"/>
      <c r="H153" s="250"/>
      <c r="I153" s="250"/>
      <c r="J153" s="250"/>
      <c r="K153" s="250"/>
      <c r="L153" s="250"/>
      <c r="M153" s="250"/>
      <c r="N153" s="250"/>
      <c r="O153" s="250"/>
      <c r="P153" s="250"/>
      <c r="Q153" s="250"/>
      <c r="R153" s="250"/>
      <c r="S153" s="250"/>
      <c r="T153" s="250"/>
      <c r="U153" s="250"/>
    </row>
    <row r="154" spans="1:21" x14ac:dyDescent="0.2">
      <c r="A154" s="250"/>
      <c r="B154" s="250"/>
      <c r="C154" s="250"/>
      <c r="D154" s="250"/>
      <c r="E154" s="250"/>
      <c r="F154" s="250"/>
      <c r="G154" s="250"/>
      <c r="H154" s="250"/>
      <c r="I154" s="250"/>
      <c r="J154" s="250"/>
      <c r="K154" s="250"/>
      <c r="L154" s="250"/>
      <c r="M154" s="250"/>
      <c r="N154" s="250"/>
      <c r="O154" s="250"/>
      <c r="P154" s="250"/>
      <c r="Q154" s="250"/>
      <c r="R154" s="250"/>
      <c r="S154" s="250"/>
      <c r="T154" s="250"/>
      <c r="U154" s="250"/>
    </row>
    <row r="155" spans="1:21" x14ac:dyDescent="0.2">
      <c r="A155" s="250"/>
      <c r="B155" s="250"/>
      <c r="C155" s="250"/>
      <c r="D155" s="250"/>
      <c r="E155" s="250"/>
      <c r="F155" s="250"/>
      <c r="G155" s="250"/>
      <c r="H155" s="250"/>
      <c r="I155" s="250"/>
      <c r="J155" s="250"/>
      <c r="K155" s="250"/>
      <c r="L155" s="250"/>
      <c r="M155" s="250"/>
      <c r="N155" s="250"/>
      <c r="O155" s="250"/>
      <c r="P155" s="250"/>
      <c r="Q155" s="250"/>
      <c r="R155" s="250"/>
      <c r="S155" s="250"/>
      <c r="T155" s="250"/>
      <c r="U155" s="250"/>
    </row>
    <row r="156" spans="1:21" x14ac:dyDescent="0.2">
      <c r="A156" s="250"/>
      <c r="B156" s="250"/>
      <c r="C156" s="250"/>
      <c r="D156" s="250"/>
      <c r="E156" s="250"/>
      <c r="F156" s="250"/>
      <c r="G156" s="250"/>
      <c r="H156" s="250"/>
      <c r="I156" s="250"/>
      <c r="J156" s="250"/>
      <c r="K156" s="250"/>
      <c r="L156" s="250"/>
      <c r="M156" s="250"/>
      <c r="N156" s="250"/>
      <c r="O156" s="250"/>
      <c r="P156" s="250"/>
      <c r="Q156" s="250"/>
      <c r="R156" s="250"/>
      <c r="S156" s="250"/>
      <c r="T156" s="250"/>
      <c r="U156" s="250"/>
    </row>
    <row r="157" spans="1:21" x14ac:dyDescent="0.2">
      <c r="A157" s="250"/>
      <c r="B157" s="250"/>
      <c r="C157" s="250"/>
      <c r="D157" s="250"/>
      <c r="E157" s="250"/>
      <c r="F157" s="250"/>
      <c r="G157" s="250"/>
      <c r="H157" s="250"/>
      <c r="I157" s="250"/>
      <c r="J157" s="250"/>
      <c r="K157" s="250"/>
      <c r="L157" s="250"/>
      <c r="M157" s="250"/>
      <c r="N157" s="250"/>
      <c r="O157" s="250"/>
      <c r="P157" s="250"/>
      <c r="Q157" s="250"/>
      <c r="R157" s="250"/>
      <c r="S157" s="250"/>
      <c r="T157" s="250"/>
      <c r="U157" s="250"/>
    </row>
    <row r="158" spans="1:21" x14ac:dyDescent="0.2">
      <c r="A158" s="250"/>
      <c r="B158" s="250"/>
      <c r="C158" s="250"/>
      <c r="D158" s="250"/>
      <c r="E158" s="250"/>
      <c r="F158" s="250"/>
      <c r="G158" s="250"/>
      <c r="H158" s="250"/>
      <c r="I158" s="250"/>
      <c r="J158" s="250"/>
      <c r="K158" s="250"/>
      <c r="L158" s="250"/>
      <c r="M158" s="250"/>
      <c r="N158" s="250"/>
      <c r="O158" s="250"/>
      <c r="P158" s="250"/>
      <c r="Q158" s="250"/>
      <c r="R158" s="250"/>
      <c r="S158" s="250"/>
      <c r="T158" s="250"/>
      <c r="U158" s="250"/>
    </row>
    <row r="159" spans="1:21" x14ac:dyDescent="0.2">
      <c r="A159" s="250"/>
      <c r="B159" s="250"/>
      <c r="C159" s="250"/>
      <c r="D159" s="250"/>
      <c r="E159" s="250"/>
      <c r="F159" s="250"/>
      <c r="G159" s="250"/>
      <c r="H159" s="250"/>
      <c r="I159" s="250"/>
      <c r="J159" s="250"/>
      <c r="K159" s="250"/>
      <c r="L159" s="250"/>
      <c r="M159" s="250"/>
      <c r="N159" s="250"/>
      <c r="O159" s="250"/>
      <c r="P159" s="250"/>
      <c r="Q159" s="250"/>
      <c r="R159" s="250"/>
      <c r="S159" s="250"/>
      <c r="T159" s="250"/>
      <c r="U159" s="250"/>
    </row>
    <row r="160" spans="1:21" x14ac:dyDescent="0.2">
      <c r="A160" s="250"/>
      <c r="B160" s="250"/>
      <c r="C160" s="250"/>
      <c r="D160" s="250"/>
      <c r="E160" s="250"/>
      <c r="F160" s="250"/>
      <c r="G160" s="250"/>
      <c r="H160" s="250"/>
      <c r="I160" s="250"/>
      <c r="J160" s="250"/>
      <c r="K160" s="250"/>
      <c r="L160" s="250"/>
      <c r="M160" s="250"/>
      <c r="N160" s="250"/>
      <c r="O160" s="250"/>
      <c r="P160" s="250"/>
      <c r="Q160" s="250"/>
      <c r="R160" s="250"/>
      <c r="S160" s="250"/>
      <c r="T160" s="250"/>
      <c r="U160" s="250"/>
    </row>
    <row r="161" spans="1:21" x14ac:dyDescent="0.2">
      <c r="A161" s="250"/>
      <c r="B161" s="250"/>
      <c r="C161" s="250"/>
      <c r="D161" s="250"/>
      <c r="E161" s="250"/>
      <c r="F161" s="250"/>
      <c r="G161" s="250"/>
      <c r="H161" s="250"/>
      <c r="I161" s="250"/>
      <c r="J161" s="250"/>
      <c r="K161" s="250"/>
      <c r="L161" s="250"/>
      <c r="M161" s="250"/>
      <c r="N161" s="250"/>
      <c r="O161" s="250"/>
      <c r="P161" s="250"/>
      <c r="Q161" s="250"/>
      <c r="R161" s="250"/>
      <c r="S161" s="250"/>
      <c r="T161" s="250"/>
      <c r="U161" s="250"/>
    </row>
    <row r="162" spans="1:21" x14ac:dyDescent="0.2">
      <c r="A162" s="250"/>
      <c r="B162" s="250"/>
      <c r="C162" s="250"/>
      <c r="D162" s="250"/>
      <c r="E162" s="250"/>
      <c r="F162" s="250"/>
      <c r="G162" s="250"/>
      <c r="H162" s="250"/>
      <c r="I162" s="250"/>
      <c r="J162" s="250"/>
      <c r="K162" s="250"/>
      <c r="L162" s="250"/>
      <c r="M162" s="250"/>
      <c r="N162" s="250"/>
      <c r="O162" s="250"/>
      <c r="P162" s="250"/>
      <c r="Q162" s="250"/>
      <c r="R162" s="250"/>
      <c r="S162" s="250"/>
      <c r="T162" s="250"/>
      <c r="U162" s="250"/>
    </row>
    <row r="163" spans="1:21" x14ac:dyDescent="0.2">
      <c r="A163" s="250"/>
      <c r="B163" s="250"/>
      <c r="C163" s="250"/>
      <c r="D163" s="250"/>
      <c r="E163" s="250"/>
      <c r="F163" s="250"/>
      <c r="G163" s="250"/>
      <c r="H163" s="250"/>
      <c r="I163" s="250"/>
      <c r="J163" s="250"/>
      <c r="K163" s="250"/>
      <c r="L163" s="250"/>
      <c r="M163" s="250"/>
      <c r="N163" s="250"/>
      <c r="O163" s="250"/>
      <c r="P163" s="250"/>
      <c r="Q163" s="250"/>
      <c r="R163" s="250"/>
      <c r="S163" s="250"/>
      <c r="T163" s="250"/>
      <c r="U163" s="250"/>
    </row>
    <row r="164" spans="1:21" x14ac:dyDescent="0.2">
      <c r="A164" s="250"/>
      <c r="B164" s="250"/>
      <c r="C164" s="250"/>
      <c r="D164" s="250"/>
      <c r="E164" s="250"/>
      <c r="F164" s="250"/>
      <c r="G164" s="250"/>
      <c r="H164" s="250"/>
      <c r="I164" s="250"/>
      <c r="J164" s="250"/>
      <c r="K164" s="250"/>
      <c r="L164" s="250"/>
      <c r="M164" s="250"/>
      <c r="N164" s="250"/>
      <c r="O164" s="250"/>
      <c r="P164" s="250"/>
      <c r="Q164" s="250"/>
      <c r="R164" s="250"/>
      <c r="S164" s="250"/>
      <c r="T164" s="250"/>
      <c r="U164" s="250"/>
    </row>
    <row r="165" spans="1:21" x14ac:dyDescent="0.2">
      <c r="A165" s="250"/>
      <c r="B165" s="250"/>
      <c r="C165" s="250"/>
      <c r="D165" s="250"/>
      <c r="E165" s="250"/>
      <c r="F165" s="250"/>
      <c r="G165" s="250"/>
      <c r="H165" s="250"/>
      <c r="I165" s="250"/>
      <c r="J165" s="250"/>
      <c r="K165" s="250"/>
      <c r="L165" s="250"/>
      <c r="M165" s="250"/>
      <c r="N165" s="250"/>
      <c r="O165" s="250"/>
      <c r="P165" s="250"/>
      <c r="Q165" s="250"/>
      <c r="R165" s="250"/>
      <c r="S165" s="250"/>
      <c r="T165" s="250"/>
      <c r="U165" s="250"/>
    </row>
    <row r="166" spans="1:21" x14ac:dyDescent="0.2">
      <c r="A166" s="250"/>
      <c r="B166" s="250"/>
      <c r="C166" s="250"/>
      <c r="D166" s="250"/>
      <c r="E166" s="250"/>
      <c r="F166" s="250"/>
      <c r="G166" s="250"/>
      <c r="H166" s="250"/>
      <c r="I166" s="250"/>
      <c r="J166" s="250"/>
      <c r="K166" s="250"/>
      <c r="L166" s="250"/>
      <c r="M166" s="250"/>
      <c r="N166" s="250"/>
      <c r="O166" s="250"/>
      <c r="P166" s="250"/>
      <c r="Q166" s="250"/>
      <c r="R166" s="250"/>
      <c r="S166" s="250"/>
      <c r="T166" s="250"/>
      <c r="U166" s="250"/>
    </row>
    <row r="167" spans="1:21" x14ac:dyDescent="0.2">
      <c r="A167" s="250"/>
      <c r="B167" s="250"/>
      <c r="C167" s="250"/>
      <c r="D167" s="250"/>
      <c r="E167" s="250"/>
      <c r="F167" s="250"/>
      <c r="G167" s="250"/>
      <c r="H167" s="250"/>
      <c r="I167" s="250"/>
      <c r="J167" s="250"/>
      <c r="K167" s="250"/>
      <c r="L167" s="250"/>
      <c r="M167" s="250"/>
      <c r="N167" s="250"/>
      <c r="O167" s="250"/>
      <c r="P167" s="250"/>
      <c r="Q167" s="250"/>
      <c r="R167" s="250"/>
      <c r="S167" s="250"/>
      <c r="T167" s="250"/>
      <c r="U167" s="250"/>
    </row>
    <row r="168" spans="1:21" x14ac:dyDescent="0.2">
      <c r="A168" s="250"/>
      <c r="B168" s="250"/>
      <c r="C168" s="250"/>
      <c r="D168" s="250"/>
      <c r="E168" s="250"/>
      <c r="F168" s="250"/>
      <c r="G168" s="250"/>
      <c r="H168" s="250"/>
      <c r="I168" s="250"/>
      <c r="J168" s="250"/>
      <c r="K168" s="250"/>
      <c r="L168" s="250"/>
      <c r="M168" s="250"/>
      <c r="N168" s="250"/>
      <c r="O168" s="250"/>
      <c r="P168" s="250"/>
      <c r="Q168" s="250"/>
      <c r="R168" s="250"/>
      <c r="S168" s="250"/>
      <c r="T168" s="250"/>
      <c r="U168" s="250"/>
    </row>
    <row r="169" spans="1:21" x14ac:dyDescent="0.2">
      <c r="A169" s="250"/>
      <c r="B169" s="250"/>
      <c r="C169" s="250"/>
      <c r="D169" s="250"/>
      <c r="E169" s="250"/>
      <c r="F169" s="250"/>
      <c r="G169" s="250"/>
      <c r="H169" s="250"/>
      <c r="I169" s="250"/>
      <c r="J169" s="250"/>
      <c r="K169" s="250"/>
      <c r="L169" s="250"/>
      <c r="M169" s="250"/>
      <c r="N169" s="250"/>
      <c r="O169" s="250"/>
      <c r="P169" s="250"/>
      <c r="Q169" s="250"/>
      <c r="R169" s="250"/>
      <c r="S169" s="250"/>
      <c r="T169" s="250"/>
      <c r="U169" s="250"/>
    </row>
    <row r="170" spans="1:21" x14ac:dyDescent="0.2">
      <c r="A170" s="250"/>
      <c r="B170" s="250"/>
      <c r="C170" s="250"/>
      <c r="D170" s="250"/>
      <c r="E170" s="250"/>
      <c r="F170" s="250"/>
      <c r="G170" s="250"/>
      <c r="H170" s="250"/>
      <c r="I170" s="250"/>
      <c r="J170" s="250"/>
      <c r="K170" s="250"/>
      <c r="L170" s="250"/>
      <c r="M170" s="250"/>
      <c r="N170" s="250"/>
      <c r="O170" s="250"/>
      <c r="P170" s="250"/>
      <c r="Q170" s="250"/>
      <c r="R170" s="250"/>
      <c r="S170" s="250"/>
      <c r="T170" s="250"/>
      <c r="U170" s="250"/>
    </row>
    <row r="171" spans="1:21" x14ac:dyDescent="0.2">
      <c r="A171" s="250"/>
      <c r="B171" s="250"/>
      <c r="C171" s="250"/>
      <c r="D171" s="250"/>
      <c r="E171" s="250"/>
      <c r="F171" s="250"/>
      <c r="G171" s="250"/>
      <c r="H171" s="250"/>
      <c r="I171" s="250"/>
      <c r="J171" s="250"/>
      <c r="K171" s="250"/>
      <c r="L171" s="250"/>
      <c r="M171" s="250"/>
      <c r="N171" s="250"/>
      <c r="O171" s="250"/>
      <c r="P171" s="250"/>
      <c r="Q171" s="250"/>
      <c r="R171" s="250"/>
      <c r="S171" s="250"/>
      <c r="T171" s="250"/>
      <c r="U171" s="250"/>
    </row>
    <row r="172" spans="1:21" x14ac:dyDescent="0.2">
      <c r="A172" s="250"/>
      <c r="B172" s="250"/>
      <c r="C172" s="250"/>
      <c r="D172" s="250"/>
      <c r="E172" s="250"/>
      <c r="F172" s="250"/>
      <c r="G172" s="250"/>
      <c r="H172" s="250"/>
      <c r="I172" s="250"/>
      <c r="J172" s="250"/>
      <c r="K172" s="250"/>
      <c r="L172" s="250"/>
      <c r="M172" s="250"/>
      <c r="N172" s="250"/>
      <c r="O172" s="250"/>
      <c r="P172" s="250"/>
      <c r="Q172" s="250"/>
      <c r="R172" s="250"/>
      <c r="S172" s="250"/>
      <c r="T172" s="250"/>
      <c r="U172" s="250"/>
    </row>
    <row r="173" spans="1:21" x14ac:dyDescent="0.2">
      <c r="A173" s="250"/>
      <c r="B173" s="250"/>
      <c r="C173" s="250"/>
      <c r="D173" s="250"/>
      <c r="E173" s="250"/>
      <c r="F173" s="250"/>
      <c r="G173" s="250"/>
      <c r="H173" s="250"/>
      <c r="I173" s="250"/>
      <c r="J173" s="250"/>
      <c r="K173" s="250"/>
      <c r="L173" s="250"/>
      <c r="M173" s="250"/>
      <c r="N173" s="250"/>
      <c r="O173" s="250"/>
      <c r="P173" s="250"/>
      <c r="Q173" s="250"/>
      <c r="R173" s="250"/>
      <c r="S173" s="250"/>
      <c r="T173" s="250"/>
      <c r="U173" s="250"/>
    </row>
    <row r="174" spans="1:21" x14ac:dyDescent="0.2">
      <c r="A174" s="250"/>
      <c r="B174" s="250"/>
      <c r="C174" s="250"/>
      <c r="D174" s="250"/>
      <c r="E174" s="250"/>
      <c r="F174" s="250"/>
      <c r="G174" s="250"/>
      <c r="H174" s="250"/>
      <c r="I174" s="250"/>
      <c r="J174" s="250"/>
      <c r="K174" s="250"/>
      <c r="L174" s="250"/>
      <c r="M174" s="250"/>
      <c r="N174" s="250"/>
      <c r="O174" s="250"/>
      <c r="P174" s="250"/>
      <c r="Q174" s="250"/>
      <c r="R174" s="250"/>
      <c r="S174" s="250"/>
      <c r="T174" s="250"/>
      <c r="U174" s="250"/>
    </row>
    <row r="175" spans="1:21" x14ac:dyDescent="0.2">
      <c r="A175" s="250"/>
      <c r="B175" s="250"/>
      <c r="C175" s="250"/>
      <c r="D175" s="250"/>
      <c r="E175" s="250"/>
      <c r="F175" s="250"/>
      <c r="G175" s="250"/>
      <c r="H175" s="250"/>
      <c r="I175" s="250"/>
      <c r="J175" s="250"/>
      <c r="K175" s="250"/>
      <c r="L175" s="250"/>
      <c r="M175" s="250"/>
      <c r="N175" s="250"/>
      <c r="O175" s="250"/>
      <c r="P175" s="250"/>
      <c r="Q175" s="250"/>
      <c r="R175" s="250"/>
      <c r="S175" s="250"/>
      <c r="T175" s="250"/>
      <c r="U175" s="250"/>
    </row>
    <row r="176" spans="1:21" x14ac:dyDescent="0.2">
      <c r="A176" s="250"/>
      <c r="B176" s="250"/>
      <c r="C176" s="250"/>
      <c r="D176" s="250"/>
      <c r="E176" s="250"/>
      <c r="F176" s="250"/>
      <c r="G176" s="250"/>
      <c r="H176" s="250"/>
      <c r="I176" s="250"/>
      <c r="J176" s="250"/>
      <c r="K176" s="250"/>
      <c r="L176" s="250"/>
      <c r="M176" s="250"/>
      <c r="N176" s="250"/>
      <c r="O176" s="250"/>
      <c r="P176" s="250"/>
      <c r="Q176" s="250"/>
      <c r="R176" s="250"/>
      <c r="S176" s="250"/>
      <c r="T176" s="250"/>
      <c r="U176" s="250"/>
    </row>
    <row r="177" spans="1:21" x14ac:dyDescent="0.2">
      <c r="A177" s="250"/>
      <c r="B177" s="250"/>
      <c r="C177" s="250"/>
      <c r="D177" s="250"/>
      <c r="E177" s="250"/>
      <c r="F177" s="250"/>
      <c r="G177" s="250"/>
      <c r="H177" s="250"/>
      <c r="I177" s="250"/>
      <c r="J177" s="250"/>
      <c r="K177" s="250"/>
      <c r="L177" s="250"/>
      <c r="M177" s="250"/>
      <c r="N177" s="250"/>
      <c r="O177" s="250"/>
      <c r="P177" s="250"/>
      <c r="Q177" s="250"/>
      <c r="R177" s="250"/>
      <c r="S177" s="250"/>
      <c r="T177" s="250"/>
      <c r="U177" s="250"/>
    </row>
    <row r="178" spans="1:21" x14ac:dyDescent="0.2">
      <c r="A178" s="250"/>
      <c r="B178" s="250"/>
      <c r="C178" s="250"/>
      <c r="D178" s="250"/>
      <c r="E178" s="250"/>
      <c r="F178" s="250"/>
      <c r="G178" s="250"/>
      <c r="H178" s="250"/>
      <c r="I178" s="250"/>
      <c r="J178" s="250"/>
      <c r="K178" s="250"/>
      <c r="L178" s="250"/>
      <c r="M178" s="250"/>
      <c r="N178" s="250"/>
      <c r="O178" s="250"/>
      <c r="P178" s="250"/>
      <c r="Q178" s="250"/>
      <c r="R178" s="250"/>
      <c r="S178" s="250"/>
      <c r="T178" s="250"/>
      <c r="U178" s="250"/>
    </row>
    <row r="179" spans="1:21" x14ac:dyDescent="0.2">
      <c r="A179" s="250"/>
      <c r="B179" s="250"/>
      <c r="C179" s="250"/>
      <c r="D179" s="250"/>
      <c r="E179" s="250"/>
      <c r="F179" s="250"/>
      <c r="G179" s="250"/>
      <c r="H179" s="250"/>
      <c r="I179" s="250"/>
      <c r="J179" s="250"/>
      <c r="K179" s="250"/>
      <c r="L179" s="250"/>
      <c r="M179" s="250"/>
      <c r="N179" s="250"/>
      <c r="O179" s="250"/>
      <c r="P179" s="250"/>
      <c r="Q179" s="250"/>
      <c r="R179" s="250"/>
      <c r="S179" s="250"/>
      <c r="T179" s="250"/>
      <c r="U179" s="250"/>
    </row>
    <row r="180" spans="1:21" x14ac:dyDescent="0.2">
      <c r="A180" s="250"/>
      <c r="B180" s="250"/>
      <c r="C180" s="250"/>
      <c r="D180" s="250"/>
      <c r="E180" s="250"/>
      <c r="F180" s="250"/>
      <c r="G180" s="250"/>
      <c r="H180" s="250"/>
      <c r="I180" s="250"/>
      <c r="J180" s="250"/>
      <c r="K180" s="250"/>
      <c r="L180" s="250"/>
      <c r="M180" s="250"/>
      <c r="N180" s="250"/>
      <c r="O180" s="250"/>
      <c r="P180" s="250"/>
      <c r="Q180" s="250"/>
      <c r="R180" s="250"/>
      <c r="S180" s="250"/>
      <c r="T180" s="250"/>
      <c r="U180" s="250"/>
    </row>
    <row r="181" spans="1:21" x14ac:dyDescent="0.2">
      <c r="A181" s="250"/>
      <c r="B181" s="250"/>
      <c r="C181" s="250"/>
      <c r="D181" s="250"/>
      <c r="E181" s="250"/>
      <c r="F181" s="250"/>
      <c r="G181" s="250"/>
      <c r="H181" s="250"/>
      <c r="I181" s="250"/>
      <c r="J181" s="250"/>
      <c r="K181" s="250"/>
      <c r="L181" s="250"/>
      <c r="M181" s="250"/>
      <c r="N181" s="250"/>
      <c r="O181" s="250"/>
      <c r="P181" s="250"/>
      <c r="Q181" s="250"/>
      <c r="R181" s="250"/>
      <c r="S181" s="250"/>
      <c r="T181" s="250"/>
      <c r="U181" s="250"/>
    </row>
    <row r="182" spans="1:21" x14ac:dyDescent="0.2">
      <c r="A182" s="250"/>
      <c r="B182" s="250"/>
      <c r="C182" s="250"/>
      <c r="D182" s="250"/>
      <c r="E182" s="250"/>
      <c r="F182" s="250"/>
      <c r="G182" s="250"/>
      <c r="H182" s="250"/>
      <c r="I182" s="250"/>
      <c r="J182" s="250"/>
      <c r="K182" s="250"/>
      <c r="L182" s="250"/>
      <c r="M182" s="250"/>
      <c r="N182" s="250"/>
      <c r="O182" s="250"/>
      <c r="P182" s="250"/>
      <c r="Q182" s="250"/>
      <c r="R182" s="250"/>
      <c r="S182" s="250"/>
      <c r="T182" s="250"/>
      <c r="U182" s="250"/>
    </row>
    <row r="183" spans="1:21" x14ac:dyDescent="0.2">
      <c r="A183" s="250"/>
      <c r="B183" s="250"/>
      <c r="C183" s="250"/>
      <c r="D183" s="250"/>
      <c r="E183" s="250"/>
      <c r="F183" s="250"/>
      <c r="G183" s="250"/>
      <c r="H183" s="250"/>
      <c r="I183" s="250"/>
      <c r="J183" s="250"/>
      <c r="K183" s="250"/>
      <c r="L183" s="250"/>
      <c r="M183" s="250"/>
      <c r="N183" s="250"/>
      <c r="O183" s="250"/>
      <c r="P183" s="250"/>
      <c r="Q183" s="250"/>
      <c r="R183" s="250"/>
      <c r="S183" s="250"/>
      <c r="T183" s="250"/>
      <c r="U183" s="250"/>
    </row>
    <row r="184" spans="1:21" x14ac:dyDescent="0.2">
      <c r="A184" s="250"/>
      <c r="B184" s="250"/>
      <c r="C184" s="250"/>
      <c r="D184" s="250"/>
      <c r="E184" s="250"/>
      <c r="F184" s="250"/>
      <c r="G184" s="250"/>
      <c r="H184" s="250"/>
      <c r="I184" s="250"/>
      <c r="J184" s="250"/>
      <c r="K184" s="250"/>
      <c r="L184" s="250"/>
      <c r="M184" s="250"/>
      <c r="N184" s="250"/>
      <c r="O184" s="250"/>
      <c r="P184" s="250"/>
      <c r="Q184" s="250"/>
      <c r="R184" s="250"/>
      <c r="S184" s="250"/>
      <c r="T184" s="250"/>
      <c r="U184" s="250"/>
    </row>
    <row r="185" spans="1:21" x14ac:dyDescent="0.2">
      <c r="A185" s="250"/>
      <c r="B185" s="250"/>
      <c r="C185" s="250"/>
      <c r="D185" s="250"/>
      <c r="E185" s="250"/>
      <c r="F185" s="250"/>
      <c r="G185" s="250"/>
      <c r="H185" s="250"/>
      <c r="I185" s="250"/>
      <c r="J185" s="250"/>
      <c r="K185" s="250"/>
      <c r="L185" s="250"/>
      <c r="M185" s="250"/>
      <c r="N185" s="250"/>
      <c r="O185" s="250"/>
      <c r="P185" s="250"/>
      <c r="Q185" s="250"/>
      <c r="R185" s="250"/>
      <c r="S185" s="250"/>
      <c r="T185" s="250"/>
      <c r="U185" s="250"/>
    </row>
    <row r="186" spans="1:21" x14ac:dyDescent="0.2">
      <c r="A186" s="250"/>
      <c r="B186" s="250"/>
      <c r="C186" s="250"/>
      <c r="D186" s="250"/>
      <c r="E186" s="250"/>
      <c r="F186" s="250"/>
      <c r="G186" s="250"/>
      <c r="H186" s="250"/>
      <c r="I186" s="250"/>
      <c r="J186" s="250"/>
      <c r="K186" s="250"/>
      <c r="L186" s="250"/>
      <c r="M186" s="250"/>
      <c r="N186" s="250"/>
      <c r="O186" s="250"/>
      <c r="P186" s="250"/>
      <c r="Q186" s="250"/>
      <c r="R186" s="250"/>
      <c r="S186" s="250"/>
      <c r="T186" s="250"/>
      <c r="U186" s="250"/>
    </row>
    <row r="187" spans="1:21" x14ac:dyDescent="0.2">
      <c r="A187" s="250"/>
      <c r="B187" s="250"/>
      <c r="C187" s="250"/>
      <c r="D187" s="250"/>
      <c r="E187" s="250"/>
      <c r="F187" s="250"/>
      <c r="G187" s="250"/>
      <c r="H187" s="250"/>
      <c r="I187" s="250"/>
      <c r="J187" s="250"/>
      <c r="K187" s="250"/>
      <c r="L187" s="250"/>
      <c r="M187" s="250"/>
      <c r="N187" s="250"/>
      <c r="O187" s="250"/>
      <c r="P187" s="250"/>
      <c r="Q187" s="250"/>
      <c r="R187" s="250"/>
      <c r="S187" s="250"/>
      <c r="T187" s="250"/>
      <c r="U187" s="250"/>
    </row>
    <row r="188" spans="1:21" x14ac:dyDescent="0.2">
      <c r="A188" s="250"/>
      <c r="B188" s="250"/>
      <c r="C188" s="250"/>
      <c r="D188" s="250"/>
      <c r="E188" s="250"/>
      <c r="F188" s="250"/>
      <c r="G188" s="250"/>
      <c r="H188" s="250"/>
      <c r="I188" s="250"/>
      <c r="J188" s="250"/>
      <c r="K188" s="250"/>
      <c r="L188" s="250"/>
      <c r="M188" s="250"/>
      <c r="N188" s="250"/>
      <c r="O188" s="250"/>
      <c r="P188" s="250"/>
      <c r="Q188" s="250"/>
      <c r="R188" s="250"/>
      <c r="S188" s="250"/>
      <c r="T188" s="250"/>
      <c r="U188" s="250"/>
    </row>
    <row r="189" spans="1:21" x14ac:dyDescent="0.2">
      <c r="A189" s="250"/>
      <c r="B189" s="250"/>
      <c r="C189" s="250"/>
      <c r="D189" s="250"/>
      <c r="E189" s="250"/>
      <c r="F189" s="250"/>
      <c r="G189" s="250"/>
      <c r="H189" s="250"/>
      <c r="I189" s="250"/>
      <c r="J189" s="250"/>
      <c r="K189" s="250"/>
      <c r="L189" s="250"/>
      <c r="M189" s="250"/>
      <c r="N189" s="250"/>
      <c r="O189" s="250"/>
      <c r="P189" s="250"/>
      <c r="Q189" s="250"/>
      <c r="R189" s="250"/>
      <c r="S189" s="250"/>
      <c r="T189" s="250"/>
      <c r="U189" s="250"/>
    </row>
    <row r="190" spans="1:21" x14ac:dyDescent="0.2">
      <c r="A190" s="250"/>
      <c r="B190" s="250"/>
      <c r="C190" s="250"/>
      <c r="D190" s="250"/>
      <c r="E190" s="250"/>
      <c r="F190" s="250"/>
      <c r="G190" s="250"/>
      <c r="H190" s="250"/>
      <c r="I190" s="250"/>
      <c r="J190" s="250"/>
      <c r="K190" s="250"/>
      <c r="L190" s="250"/>
      <c r="M190" s="250"/>
      <c r="N190" s="250"/>
      <c r="O190" s="250"/>
      <c r="P190" s="250"/>
      <c r="Q190" s="250"/>
      <c r="R190" s="250"/>
      <c r="S190" s="250"/>
      <c r="T190" s="250"/>
      <c r="U190" s="250"/>
    </row>
    <row r="191" spans="1:21" x14ac:dyDescent="0.2">
      <c r="A191" s="250"/>
      <c r="B191" s="250"/>
      <c r="C191" s="250"/>
      <c r="D191" s="250"/>
      <c r="E191" s="250"/>
      <c r="F191" s="250"/>
      <c r="G191" s="250"/>
      <c r="H191" s="250"/>
      <c r="I191" s="250"/>
      <c r="J191" s="250"/>
      <c r="K191" s="250"/>
      <c r="L191" s="250"/>
      <c r="M191" s="250"/>
      <c r="N191" s="250"/>
      <c r="O191" s="250"/>
      <c r="P191" s="250"/>
      <c r="Q191" s="250"/>
      <c r="R191" s="250"/>
      <c r="S191" s="250"/>
      <c r="T191" s="250"/>
      <c r="U191" s="250"/>
    </row>
    <row r="192" spans="1:21" x14ac:dyDescent="0.2">
      <c r="A192" s="250"/>
      <c r="B192" s="250"/>
      <c r="C192" s="250"/>
      <c r="D192" s="250"/>
      <c r="E192" s="250"/>
      <c r="F192" s="250"/>
      <c r="G192" s="250"/>
      <c r="H192" s="250"/>
      <c r="I192" s="250"/>
      <c r="J192" s="250"/>
      <c r="K192" s="250"/>
      <c r="L192" s="250"/>
      <c r="M192" s="250"/>
      <c r="N192" s="250"/>
      <c r="O192" s="250"/>
      <c r="P192" s="250"/>
      <c r="Q192" s="250"/>
      <c r="R192" s="250"/>
      <c r="S192" s="250"/>
      <c r="T192" s="250"/>
      <c r="U192" s="250"/>
    </row>
    <row r="193" spans="1:21" x14ac:dyDescent="0.2">
      <c r="A193" s="250"/>
      <c r="B193" s="250"/>
      <c r="C193" s="250"/>
      <c r="D193" s="250"/>
      <c r="E193" s="250"/>
      <c r="F193" s="250"/>
      <c r="G193" s="250"/>
      <c r="H193" s="250"/>
      <c r="I193" s="250"/>
      <c r="J193" s="250"/>
      <c r="K193" s="250"/>
      <c r="L193" s="250"/>
      <c r="M193" s="250"/>
      <c r="N193" s="250"/>
      <c r="O193" s="250"/>
      <c r="P193" s="250"/>
      <c r="Q193" s="250"/>
      <c r="R193" s="250"/>
      <c r="S193" s="250"/>
      <c r="T193" s="250"/>
      <c r="U193" s="250"/>
    </row>
    <row r="194" spans="1:21" x14ac:dyDescent="0.2">
      <c r="A194" s="250"/>
      <c r="B194" s="250"/>
      <c r="C194" s="250"/>
      <c r="D194" s="250"/>
      <c r="E194" s="250"/>
      <c r="F194" s="250"/>
      <c r="G194" s="250"/>
      <c r="H194" s="250"/>
      <c r="I194" s="250"/>
      <c r="J194" s="250"/>
      <c r="K194" s="250"/>
      <c r="L194" s="250"/>
      <c r="M194" s="250"/>
      <c r="N194" s="250"/>
      <c r="O194" s="250"/>
      <c r="P194" s="250"/>
      <c r="Q194" s="250"/>
      <c r="R194" s="250"/>
      <c r="S194" s="250"/>
      <c r="T194" s="250"/>
      <c r="U194" s="250"/>
    </row>
    <row r="195" spans="1:21" x14ac:dyDescent="0.2">
      <c r="A195" s="250"/>
      <c r="B195" s="250"/>
      <c r="C195" s="250"/>
      <c r="D195" s="250"/>
      <c r="E195" s="250"/>
      <c r="F195" s="250"/>
      <c r="G195" s="250"/>
      <c r="H195" s="250"/>
      <c r="I195" s="250"/>
      <c r="J195" s="250"/>
      <c r="K195" s="250"/>
      <c r="L195" s="250"/>
      <c r="M195" s="250"/>
      <c r="N195" s="250"/>
      <c r="O195" s="250"/>
      <c r="P195" s="250"/>
      <c r="Q195" s="250"/>
      <c r="R195" s="250"/>
      <c r="S195" s="250"/>
      <c r="T195" s="250"/>
      <c r="U195" s="250"/>
    </row>
    <row r="196" spans="1:21" x14ac:dyDescent="0.2">
      <c r="A196" s="250"/>
      <c r="B196" s="250"/>
      <c r="C196" s="250"/>
      <c r="D196" s="250"/>
      <c r="E196" s="250"/>
      <c r="F196" s="250"/>
      <c r="G196" s="250"/>
      <c r="H196" s="250"/>
      <c r="I196" s="250"/>
      <c r="J196" s="250"/>
      <c r="K196" s="250"/>
      <c r="L196" s="250"/>
      <c r="M196" s="250"/>
      <c r="N196" s="250"/>
      <c r="O196" s="250"/>
      <c r="P196" s="250"/>
      <c r="Q196" s="250"/>
      <c r="R196" s="250"/>
      <c r="S196" s="250"/>
      <c r="T196" s="250"/>
      <c r="U196" s="250"/>
    </row>
    <row r="197" spans="1:21" x14ac:dyDescent="0.2">
      <c r="A197" s="250"/>
      <c r="B197" s="250"/>
      <c r="C197" s="250"/>
      <c r="D197" s="250"/>
      <c r="E197" s="250"/>
      <c r="F197" s="250"/>
      <c r="G197" s="250"/>
      <c r="H197" s="250"/>
      <c r="I197" s="250"/>
      <c r="J197" s="250"/>
      <c r="K197" s="250"/>
      <c r="L197" s="250"/>
      <c r="M197" s="250"/>
      <c r="N197" s="250"/>
      <c r="O197" s="250"/>
      <c r="P197" s="250"/>
      <c r="Q197" s="250"/>
      <c r="R197" s="250"/>
      <c r="S197" s="250"/>
      <c r="T197" s="250"/>
      <c r="U197" s="250"/>
    </row>
    <row r="198" spans="1:21" x14ac:dyDescent="0.2">
      <c r="A198" s="250"/>
      <c r="B198" s="250"/>
      <c r="C198" s="250"/>
      <c r="D198" s="250"/>
      <c r="E198" s="250"/>
      <c r="F198" s="250"/>
      <c r="G198" s="250"/>
      <c r="H198" s="250"/>
      <c r="I198" s="250"/>
      <c r="J198" s="250"/>
      <c r="K198" s="250"/>
      <c r="L198" s="250"/>
      <c r="M198" s="250"/>
      <c r="N198" s="250"/>
      <c r="O198" s="250"/>
      <c r="P198" s="250"/>
      <c r="Q198" s="250"/>
      <c r="R198" s="250"/>
      <c r="S198" s="250"/>
      <c r="T198" s="250"/>
      <c r="U198" s="250"/>
    </row>
    <row r="199" spans="1:21" x14ac:dyDescent="0.2">
      <c r="A199" s="250"/>
      <c r="B199" s="250"/>
      <c r="C199" s="250"/>
      <c r="D199" s="250"/>
      <c r="E199" s="250"/>
      <c r="F199" s="250"/>
      <c r="G199" s="250"/>
      <c r="H199" s="250"/>
      <c r="I199" s="250"/>
      <c r="J199" s="250"/>
      <c r="K199" s="250"/>
      <c r="L199" s="250"/>
      <c r="M199" s="250"/>
      <c r="N199" s="250"/>
      <c r="O199" s="250"/>
      <c r="P199" s="250"/>
      <c r="Q199" s="250"/>
      <c r="R199" s="250"/>
      <c r="S199" s="250"/>
      <c r="T199" s="250"/>
      <c r="U199" s="250"/>
    </row>
    <row r="200" spans="1:21" x14ac:dyDescent="0.2">
      <c r="A200" s="250"/>
      <c r="B200" s="250"/>
      <c r="C200" s="250"/>
      <c r="D200" s="250"/>
      <c r="E200" s="250"/>
      <c r="F200" s="250"/>
      <c r="G200" s="250"/>
      <c r="H200" s="250"/>
      <c r="I200" s="250"/>
      <c r="J200" s="250"/>
      <c r="K200" s="250"/>
      <c r="L200" s="250"/>
      <c r="M200" s="250"/>
      <c r="N200" s="250"/>
      <c r="O200" s="250"/>
      <c r="P200" s="250"/>
      <c r="Q200" s="250"/>
      <c r="R200" s="250"/>
      <c r="S200" s="250"/>
      <c r="T200" s="250"/>
      <c r="U200" s="250"/>
    </row>
    <row r="201" spans="1:21" x14ac:dyDescent="0.2">
      <c r="A201" s="250"/>
      <c r="B201" s="250"/>
      <c r="C201" s="250"/>
      <c r="D201" s="250"/>
      <c r="E201" s="250"/>
      <c r="F201" s="250"/>
      <c r="G201" s="250"/>
      <c r="H201" s="250"/>
      <c r="I201" s="250"/>
      <c r="J201" s="250"/>
      <c r="K201" s="250"/>
      <c r="L201" s="250"/>
      <c r="M201" s="250"/>
      <c r="N201" s="250"/>
      <c r="O201" s="250"/>
      <c r="P201" s="250"/>
      <c r="Q201" s="250"/>
      <c r="R201" s="250"/>
      <c r="S201" s="250"/>
      <c r="T201" s="250"/>
      <c r="U201" s="250"/>
    </row>
    <row r="202" spans="1:21" x14ac:dyDescent="0.2">
      <c r="A202" s="250"/>
      <c r="B202" s="250"/>
      <c r="C202" s="250"/>
      <c r="D202" s="250"/>
      <c r="E202" s="250"/>
      <c r="F202" s="250"/>
      <c r="G202" s="250"/>
      <c r="H202" s="250"/>
      <c r="I202" s="250"/>
      <c r="J202" s="250"/>
      <c r="K202" s="250"/>
      <c r="L202" s="250"/>
      <c r="M202" s="250"/>
      <c r="N202" s="250"/>
      <c r="O202" s="250"/>
      <c r="P202" s="250"/>
      <c r="Q202" s="250"/>
      <c r="R202" s="250"/>
      <c r="S202" s="250"/>
      <c r="T202" s="250"/>
      <c r="U202" s="250"/>
    </row>
    <row r="203" spans="1:21" x14ac:dyDescent="0.2">
      <c r="A203" s="250"/>
      <c r="B203" s="250"/>
      <c r="C203" s="250"/>
      <c r="D203" s="250"/>
      <c r="E203" s="250"/>
      <c r="F203" s="250"/>
      <c r="G203" s="250"/>
      <c r="H203" s="250"/>
      <c r="I203" s="250"/>
      <c r="J203" s="250"/>
      <c r="K203" s="250"/>
      <c r="L203" s="250"/>
      <c r="M203" s="250"/>
      <c r="N203" s="250"/>
      <c r="O203" s="250"/>
      <c r="P203" s="250"/>
      <c r="Q203" s="250"/>
      <c r="R203" s="250"/>
      <c r="S203" s="250"/>
      <c r="T203" s="250"/>
      <c r="U203" s="250"/>
    </row>
    <row r="204" spans="1:21" x14ac:dyDescent="0.2">
      <c r="B204" s="250"/>
      <c r="C204" s="250"/>
      <c r="D204" s="250"/>
      <c r="E204" s="250"/>
      <c r="F204" s="250"/>
      <c r="G204" s="250"/>
      <c r="H204" s="250"/>
      <c r="I204" s="250"/>
      <c r="J204" s="250"/>
      <c r="K204" s="250"/>
      <c r="L204" s="250"/>
      <c r="M204" s="250"/>
      <c r="N204" s="250"/>
      <c r="O204" s="250"/>
      <c r="P204" s="250"/>
      <c r="Q204" s="250"/>
      <c r="R204" s="250"/>
      <c r="S204" s="250"/>
      <c r="T204" s="250"/>
      <c r="U204" s="250"/>
    </row>
    <row r="205" spans="1:21" x14ac:dyDescent="0.2">
      <c r="B205" s="250"/>
      <c r="C205" s="250"/>
      <c r="D205" s="250"/>
      <c r="E205" s="250"/>
      <c r="F205" s="250"/>
      <c r="G205" s="250"/>
      <c r="H205" s="250"/>
      <c r="I205" s="250"/>
      <c r="J205" s="250"/>
      <c r="K205" s="250"/>
      <c r="L205" s="250"/>
      <c r="M205" s="250"/>
      <c r="N205" s="250"/>
      <c r="O205" s="250"/>
      <c r="P205" s="250"/>
      <c r="Q205" s="250"/>
      <c r="R205" s="250"/>
      <c r="S205" s="250"/>
      <c r="T205" s="250"/>
      <c r="U205" s="250"/>
    </row>
    <row r="206" spans="1:21" x14ac:dyDescent="0.2">
      <c r="H206" s="250"/>
      <c r="I206" s="250"/>
      <c r="J206" s="250"/>
      <c r="K206" s="250"/>
      <c r="L206" s="250"/>
      <c r="M206" s="250"/>
      <c r="N206" s="250"/>
      <c r="O206" s="250"/>
      <c r="P206" s="250"/>
      <c r="Q206" s="250"/>
      <c r="R206" s="250"/>
      <c r="S206" s="250"/>
      <c r="T206" s="250"/>
      <c r="U206" s="250"/>
    </row>
    <row r="207" spans="1:21" x14ac:dyDescent="0.2">
      <c r="H207" s="250"/>
      <c r="I207" s="250"/>
      <c r="J207" s="250"/>
      <c r="K207" s="250"/>
      <c r="L207" s="250"/>
      <c r="M207" s="250"/>
      <c r="N207" s="250"/>
      <c r="O207" s="250"/>
      <c r="P207" s="250"/>
      <c r="Q207" s="250"/>
      <c r="R207" s="250"/>
      <c r="S207" s="250"/>
      <c r="T207" s="250"/>
      <c r="U207" s="250"/>
    </row>
    <row r="208" spans="1:21" x14ac:dyDescent="0.2">
      <c r="H208" s="250"/>
      <c r="I208" s="250"/>
      <c r="J208" s="250"/>
      <c r="K208" s="250"/>
      <c r="L208" s="250"/>
      <c r="M208" s="250"/>
      <c r="N208" s="250"/>
      <c r="O208" s="250"/>
      <c r="P208" s="250"/>
      <c r="Q208" s="250"/>
      <c r="R208" s="250"/>
      <c r="S208" s="250"/>
      <c r="T208" s="250"/>
      <c r="U208" s="250"/>
    </row>
    <row r="209" spans="8:21" x14ac:dyDescent="0.2">
      <c r="H209" s="250"/>
      <c r="I209" s="250"/>
      <c r="J209" s="250"/>
      <c r="K209" s="250"/>
      <c r="L209" s="250"/>
      <c r="M209" s="250"/>
      <c r="N209" s="250"/>
      <c r="O209" s="250"/>
      <c r="P209" s="250"/>
      <c r="Q209" s="250"/>
      <c r="R209" s="250"/>
      <c r="S209" s="250"/>
      <c r="T209" s="250"/>
      <c r="U209" s="250"/>
    </row>
    <row r="210" spans="8:21" x14ac:dyDescent="0.2">
      <c r="H210" s="250"/>
      <c r="I210" s="250"/>
      <c r="J210" s="250"/>
      <c r="K210" s="250"/>
      <c r="L210" s="250"/>
      <c r="M210" s="250"/>
      <c r="N210" s="250"/>
      <c r="O210" s="250"/>
      <c r="P210" s="250"/>
      <c r="Q210" s="250"/>
      <c r="R210" s="250"/>
      <c r="S210" s="250"/>
      <c r="T210" s="250"/>
      <c r="U210" s="250"/>
    </row>
    <row r="211" spans="8:21" x14ac:dyDescent="0.2">
      <c r="H211" s="250"/>
      <c r="I211" s="250"/>
      <c r="J211" s="250"/>
      <c r="K211" s="250"/>
      <c r="L211" s="250"/>
      <c r="M211" s="250"/>
      <c r="N211" s="250"/>
      <c r="O211" s="250"/>
      <c r="P211" s="250"/>
      <c r="Q211" s="250"/>
      <c r="R211" s="250"/>
      <c r="S211" s="250"/>
      <c r="T211" s="250"/>
      <c r="U211" s="250"/>
    </row>
    <row r="212" spans="8:21" x14ac:dyDescent="0.2">
      <c r="H212" s="250"/>
      <c r="I212" s="250"/>
      <c r="J212" s="250"/>
      <c r="K212" s="250"/>
      <c r="L212" s="250"/>
      <c r="M212" s="250"/>
      <c r="N212" s="250"/>
      <c r="O212" s="250"/>
      <c r="P212" s="250"/>
      <c r="Q212" s="250"/>
      <c r="R212" s="250"/>
      <c r="S212" s="250"/>
      <c r="T212" s="250"/>
      <c r="U212" s="250"/>
    </row>
    <row r="213" spans="8:21" x14ac:dyDescent="0.2">
      <c r="H213" s="250"/>
      <c r="I213" s="250"/>
      <c r="J213" s="250"/>
      <c r="K213" s="250"/>
      <c r="L213" s="250"/>
      <c r="M213" s="250"/>
      <c r="N213" s="250"/>
      <c r="O213" s="250"/>
      <c r="P213" s="250"/>
      <c r="Q213" s="250"/>
      <c r="R213" s="250"/>
      <c r="S213" s="250"/>
      <c r="T213" s="250"/>
      <c r="U213" s="250"/>
    </row>
    <row r="214" spans="8:21" x14ac:dyDescent="0.2">
      <c r="H214" s="250"/>
      <c r="I214" s="250"/>
      <c r="J214" s="250"/>
      <c r="K214" s="250"/>
      <c r="L214" s="250"/>
      <c r="M214" s="250"/>
      <c r="N214" s="250"/>
      <c r="O214" s="250"/>
      <c r="P214" s="250"/>
      <c r="Q214" s="250"/>
      <c r="R214" s="250"/>
      <c r="S214" s="250"/>
      <c r="T214" s="250"/>
      <c r="U214" s="250"/>
    </row>
    <row r="215" spans="8:21" x14ac:dyDescent="0.2">
      <c r="H215" s="250"/>
      <c r="I215" s="250"/>
      <c r="J215" s="250"/>
      <c r="K215" s="250"/>
      <c r="L215" s="250"/>
      <c r="M215" s="250"/>
      <c r="N215" s="250"/>
      <c r="O215" s="250"/>
      <c r="P215" s="250"/>
      <c r="Q215" s="250"/>
      <c r="R215" s="250"/>
      <c r="S215" s="250"/>
      <c r="T215" s="250"/>
      <c r="U215" s="250"/>
    </row>
    <row r="216" spans="8:21" x14ac:dyDescent="0.2">
      <c r="H216" s="250"/>
      <c r="I216" s="250"/>
      <c r="J216" s="250"/>
      <c r="K216" s="250"/>
      <c r="L216" s="250"/>
      <c r="M216" s="250"/>
      <c r="N216" s="250"/>
      <c r="O216" s="250"/>
      <c r="P216" s="250"/>
      <c r="Q216" s="250"/>
      <c r="R216" s="250"/>
      <c r="S216" s="250"/>
      <c r="T216" s="250"/>
      <c r="U216" s="250"/>
    </row>
    <row r="217" spans="8:21" x14ac:dyDescent="0.2">
      <c r="H217" s="250"/>
      <c r="I217" s="250"/>
      <c r="J217" s="250"/>
      <c r="K217" s="250"/>
      <c r="L217" s="250"/>
      <c r="M217" s="250"/>
      <c r="N217" s="250"/>
      <c r="O217" s="250"/>
      <c r="P217" s="250"/>
      <c r="Q217" s="250"/>
      <c r="R217" s="250"/>
      <c r="S217" s="250"/>
      <c r="T217" s="250"/>
      <c r="U217" s="250"/>
    </row>
    <row r="218" spans="8:21" x14ac:dyDescent="0.2">
      <c r="H218" s="250"/>
      <c r="I218" s="250"/>
      <c r="J218" s="250"/>
      <c r="K218" s="250"/>
      <c r="L218" s="250"/>
      <c r="M218" s="250"/>
      <c r="N218" s="250"/>
      <c r="O218" s="250"/>
      <c r="P218" s="250"/>
      <c r="Q218" s="250"/>
      <c r="R218" s="250"/>
      <c r="S218" s="250"/>
      <c r="T218" s="250"/>
      <c r="U218" s="250"/>
    </row>
    <row r="219" spans="8:21" x14ac:dyDescent="0.2">
      <c r="H219" s="250"/>
      <c r="I219" s="250"/>
      <c r="J219" s="250"/>
      <c r="K219" s="250"/>
      <c r="L219" s="250"/>
      <c r="M219" s="250"/>
      <c r="N219" s="250"/>
      <c r="O219" s="250"/>
      <c r="P219" s="250"/>
      <c r="Q219" s="250"/>
      <c r="R219" s="250"/>
      <c r="S219" s="250"/>
      <c r="T219" s="250"/>
      <c r="U219" s="250"/>
    </row>
    <row r="220" spans="8:21" x14ac:dyDescent="0.2">
      <c r="H220" s="250"/>
      <c r="I220" s="250"/>
      <c r="J220" s="250"/>
      <c r="K220" s="250"/>
      <c r="L220" s="250"/>
      <c r="M220" s="250"/>
      <c r="N220" s="250"/>
      <c r="O220" s="250"/>
      <c r="P220" s="250"/>
      <c r="Q220" s="250"/>
      <c r="R220" s="250"/>
      <c r="S220" s="250"/>
      <c r="T220" s="250"/>
      <c r="U220" s="250"/>
    </row>
    <row r="221" spans="8:21" x14ac:dyDescent="0.2">
      <c r="H221" s="250"/>
      <c r="I221" s="250"/>
      <c r="J221" s="250"/>
      <c r="K221" s="250"/>
      <c r="L221" s="250"/>
      <c r="M221" s="250"/>
      <c r="N221" s="250"/>
      <c r="O221" s="250"/>
      <c r="P221" s="250"/>
      <c r="Q221" s="250"/>
      <c r="R221" s="250"/>
      <c r="S221" s="250"/>
      <c r="T221" s="250"/>
      <c r="U221" s="250"/>
    </row>
    <row r="222" spans="8:21" x14ac:dyDescent="0.2">
      <c r="H222" s="250"/>
      <c r="I222" s="250"/>
      <c r="J222" s="250"/>
      <c r="K222" s="250"/>
      <c r="L222" s="250"/>
      <c r="M222" s="250"/>
      <c r="N222" s="250"/>
      <c r="O222" s="250"/>
      <c r="P222" s="250"/>
      <c r="Q222" s="250"/>
      <c r="R222" s="250"/>
      <c r="S222" s="250"/>
      <c r="T222" s="250"/>
      <c r="U222" s="250"/>
    </row>
    <row r="223" spans="8:21" x14ac:dyDescent="0.2">
      <c r="H223" s="250"/>
      <c r="I223" s="250"/>
      <c r="J223" s="250"/>
      <c r="K223" s="250"/>
      <c r="L223" s="250"/>
      <c r="M223" s="250"/>
      <c r="N223" s="250"/>
      <c r="O223" s="250"/>
      <c r="P223" s="250"/>
      <c r="Q223" s="250"/>
      <c r="R223" s="250"/>
      <c r="S223" s="250"/>
      <c r="T223" s="250"/>
      <c r="U223" s="250"/>
    </row>
    <row r="224" spans="8:21" x14ac:dyDescent="0.2">
      <c r="H224" s="250"/>
      <c r="I224" s="250"/>
      <c r="J224" s="250"/>
      <c r="K224" s="250"/>
      <c r="L224" s="250"/>
      <c r="M224" s="250"/>
      <c r="N224" s="250"/>
      <c r="O224" s="250"/>
      <c r="P224" s="250"/>
      <c r="Q224" s="250"/>
      <c r="R224" s="250"/>
      <c r="S224" s="250"/>
      <c r="T224" s="250"/>
      <c r="U224" s="250"/>
    </row>
    <row r="225" spans="8:21" x14ac:dyDescent="0.2">
      <c r="H225" s="250"/>
      <c r="I225" s="250"/>
      <c r="J225" s="250"/>
      <c r="K225" s="250"/>
      <c r="L225" s="250"/>
      <c r="M225" s="250"/>
      <c r="N225" s="250"/>
      <c r="O225" s="250"/>
      <c r="P225" s="250"/>
      <c r="Q225" s="250"/>
      <c r="R225" s="250"/>
      <c r="S225" s="250"/>
      <c r="T225" s="250"/>
      <c r="U225" s="250"/>
    </row>
    <row r="226" spans="8:21" x14ac:dyDescent="0.2">
      <c r="H226" s="250"/>
      <c r="I226" s="250"/>
      <c r="J226" s="250"/>
      <c r="K226" s="250"/>
      <c r="L226" s="250"/>
      <c r="M226" s="250"/>
      <c r="N226" s="250"/>
      <c r="O226" s="250"/>
      <c r="P226" s="250"/>
      <c r="Q226" s="250"/>
      <c r="R226" s="250"/>
      <c r="S226" s="250"/>
      <c r="T226" s="250"/>
      <c r="U226" s="250"/>
    </row>
    <row r="227" spans="8:21" x14ac:dyDescent="0.2">
      <c r="H227" s="250"/>
      <c r="I227" s="250"/>
      <c r="J227" s="250"/>
      <c r="K227" s="250"/>
      <c r="L227" s="250"/>
      <c r="M227" s="250"/>
      <c r="N227" s="250"/>
      <c r="O227" s="250"/>
      <c r="P227" s="250"/>
      <c r="Q227" s="250"/>
      <c r="R227" s="250"/>
      <c r="S227" s="250"/>
      <c r="T227" s="250"/>
      <c r="U227" s="250"/>
    </row>
    <row r="228" spans="8:21" x14ac:dyDescent="0.2">
      <c r="H228" s="250"/>
      <c r="I228" s="250"/>
      <c r="J228" s="250"/>
      <c r="K228" s="250"/>
      <c r="L228" s="250"/>
      <c r="M228" s="250"/>
      <c r="N228" s="250"/>
      <c r="O228" s="250"/>
      <c r="P228" s="250"/>
      <c r="Q228" s="250"/>
      <c r="R228" s="250"/>
      <c r="S228" s="250"/>
      <c r="T228" s="250"/>
      <c r="U228" s="250"/>
    </row>
    <row r="229" spans="8:21" x14ac:dyDescent="0.2">
      <c r="H229" s="250"/>
      <c r="I229" s="250"/>
      <c r="J229" s="250"/>
      <c r="K229" s="250"/>
      <c r="L229" s="250"/>
      <c r="M229" s="250"/>
      <c r="N229" s="250"/>
      <c r="O229" s="250"/>
      <c r="P229" s="250"/>
      <c r="Q229" s="250"/>
      <c r="R229" s="250"/>
      <c r="S229" s="250"/>
      <c r="T229" s="250"/>
      <c r="U229" s="250"/>
    </row>
    <row r="230" spans="8:21" x14ac:dyDescent="0.2">
      <c r="H230" s="250"/>
      <c r="I230" s="250"/>
      <c r="J230" s="250"/>
      <c r="K230" s="250"/>
      <c r="L230" s="250"/>
      <c r="M230" s="250"/>
      <c r="N230" s="250"/>
      <c r="O230" s="250"/>
      <c r="P230" s="250"/>
      <c r="Q230" s="250"/>
      <c r="R230" s="250"/>
      <c r="S230" s="250"/>
      <c r="T230" s="250"/>
      <c r="U230" s="250"/>
    </row>
    <row r="231" spans="8:21" x14ac:dyDescent="0.2">
      <c r="H231" s="250"/>
      <c r="I231" s="250"/>
      <c r="J231" s="250"/>
      <c r="K231" s="250"/>
      <c r="L231" s="250"/>
      <c r="M231" s="250"/>
      <c r="N231" s="250"/>
      <c r="O231" s="250"/>
      <c r="P231" s="250"/>
      <c r="Q231" s="250"/>
      <c r="R231" s="250"/>
      <c r="S231" s="250"/>
      <c r="T231" s="250"/>
      <c r="U231" s="250"/>
    </row>
    <row r="232" spans="8:21" x14ac:dyDescent="0.2">
      <c r="H232" s="250"/>
      <c r="I232" s="250"/>
      <c r="J232" s="250"/>
      <c r="K232" s="250"/>
      <c r="L232" s="250"/>
      <c r="M232" s="250"/>
      <c r="N232" s="250"/>
      <c r="O232" s="250"/>
      <c r="P232" s="250"/>
      <c r="Q232" s="250"/>
      <c r="R232" s="250"/>
      <c r="S232" s="250"/>
      <c r="T232" s="250"/>
      <c r="U232" s="250"/>
    </row>
    <row r="233" spans="8:21" x14ac:dyDescent="0.2">
      <c r="H233" s="250"/>
      <c r="I233" s="250"/>
      <c r="J233" s="250"/>
      <c r="K233" s="250"/>
      <c r="L233" s="250"/>
      <c r="M233" s="250"/>
      <c r="N233" s="250"/>
      <c r="O233" s="250"/>
      <c r="P233" s="250"/>
      <c r="Q233" s="250"/>
      <c r="R233" s="250"/>
      <c r="S233" s="250"/>
      <c r="T233" s="250"/>
      <c r="U233" s="250"/>
    </row>
    <row r="234" spans="8:21" x14ac:dyDescent="0.2">
      <c r="H234" s="250"/>
      <c r="I234" s="250"/>
      <c r="J234" s="250"/>
      <c r="K234" s="250"/>
      <c r="L234" s="250"/>
      <c r="M234" s="250"/>
      <c r="N234" s="250"/>
      <c r="O234" s="250"/>
      <c r="P234" s="250"/>
      <c r="Q234" s="250"/>
      <c r="R234" s="250"/>
      <c r="S234" s="250"/>
      <c r="T234" s="250"/>
      <c r="U234" s="250"/>
    </row>
    <row r="235" spans="8:21" x14ac:dyDescent="0.2">
      <c r="H235" s="250"/>
      <c r="I235" s="250"/>
      <c r="J235" s="250"/>
      <c r="K235" s="250"/>
      <c r="L235" s="250"/>
      <c r="M235" s="250"/>
      <c r="N235" s="250"/>
      <c r="O235" s="250"/>
      <c r="P235" s="250"/>
      <c r="Q235" s="250"/>
      <c r="R235" s="250"/>
      <c r="S235" s="250"/>
      <c r="T235" s="250"/>
      <c r="U235" s="250"/>
    </row>
    <row r="236" spans="8:21" x14ac:dyDescent="0.2">
      <c r="H236" s="250"/>
      <c r="I236" s="250"/>
      <c r="J236" s="250"/>
      <c r="K236" s="250"/>
      <c r="L236" s="250"/>
      <c r="M236" s="250"/>
      <c r="N236" s="250"/>
      <c r="O236" s="250"/>
      <c r="P236" s="250"/>
      <c r="Q236" s="250"/>
      <c r="R236" s="250"/>
      <c r="S236" s="250"/>
      <c r="T236" s="250"/>
      <c r="U236" s="250"/>
    </row>
    <row r="237" spans="8:21" x14ac:dyDescent="0.2">
      <c r="H237" s="250"/>
      <c r="I237" s="250"/>
      <c r="J237" s="250"/>
      <c r="K237" s="250"/>
      <c r="L237" s="250"/>
      <c r="M237" s="250"/>
      <c r="N237" s="250"/>
      <c r="O237" s="250"/>
      <c r="P237" s="250"/>
      <c r="Q237" s="250"/>
      <c r="R237" s="250"/>
      <c r="S237" s="250"/>
      <c r="T237" s="250"/>
      <c r="U237" s="250"/>
    </row>
    <row r="238" spans="8:21" x14ac:dyDescent="0.2">
      <c r="H238" s="250"/>
      <c r="I238" s="250"/>
      <c r="J238" s="250"/>
      <c r="K238" s="250"/>
      <c r="L238" s="250"/>
      <c r="M238" s="250"/>
      <c r="N238" s="250"/>
      <c r="O238" s="250"/>
      <c r="P238" s="250"/>
      <c r="Q238" s="250"/>
      <c r="R238" s="250"/>
      <c r="S238" s="250"/>
      <c r="T238" s="250"/>
      <c r="U238" s="250"/>
    </row>
    <row r="239" spans="8:21" x14ac:dyDescent="0.2">
      <c r="H239" s="250"/>
      <c r="I239" s="250"/>
      <c r="J239" s="250"/>
      <c r="K239" s="250"/>
      <c r="L239" s="250"/>
      <c r="M239" s="250"/>
      <c r="N239" s="250"/>
      <c r="O239" s="250"/>
      <c r="P239" s="250"/>
      <c r="Q239" s="250"/>
      <c r="R239" s="250"/>
      <c r="S239" s="250"/>
      <c r="T239" s="250"/>
      <c r="U239" s="250"/>
    </row>
    <row r="240" spans="8:21" x14ac:dyDescent="0.2">
      <c r="H240" s="250"/>
      <c r="I240" s="250"/>
      <c r="J240" s="250"/>
      <c r="K240" s="250"/>
      <c r="L240" s="250"/>
      <c r="M240" s="250"/>
      <c r="N240" s="250"/>
      <c r="O240" s="250"/>
      <c r="P240" s="250"/>
      <c r="Q240" s="250"/>
      <c r="R240" s="250"/>
      <c r="S240" s="250"/>
      <c r="T240" s="250"/>
      <c r="U240" s="250"/>
    </row>
    <row r="241" spans="8:21" x14ac:dyDescent="0.2">
      <c r="H241" s="250"/>
      <c r="I241" s="250"/>
      <c r="J241" s="250"/>
      <c r="K241" s="250"/>
      <c r="L241" s="250"/>
      <c r="M241" s="250"/>
      <c r="N241" s="250"/>
      <c r="O241" s="250"/>
      <c r="P241" s="250"/>
      <c r="Q241" s="250"/>
      <c r="R241" s="250"/>
      <c r="S241" s="250"/>
      <c r="T241" s="250"/>
      <c r="U241" s="250"/>
    </row>
    <row r="242" spans="8:21" x14ac:dyDescent="0.2">
      <c r="H242" s="250"/>
      <c r="I242" s="250"/>
      <c r="J242" s="250"/>
      <c r="K242" s="250"/>
      <c r="L242" s="250"/>
      <c r="M242" s="250"/>
      <c r="N242" s="250"/>
      <c r="O242" s="250"/>
      <c r="P242" s="250"/>
      <c r="Q242" s="250"/>
      <c r="R242" s="250"/>
      <c r="S242" s="250"/>
      <c r="T242" s="250"/>
      <c r="U242" s="250"/>
    </row>
    <row r="243" spans="8:21" x14ac:dyDescent="0.2">
      <c r="H243" s="250"/>
      <c r="I243" s="250"/>
      <c r="J243" s="250"/>
      <c r="K243" s="250"/>
      <c r="L243" s="250"/>
      <c r="M243" s="250"/>
      <c r="N243" s="250"/>
      <c r="O243" s="250"/>
      <c r="P243" s="250"/>
      <c r="Q243" s="250"/>
      <c r="R243" s="250"/>
      <c r="S243" s="250"/>
      <c r="T243" s="250"/>
      <c r="U243" s="250"/>
    </row>
    <row r="244" spans="8:21" x14ac:dyDescent="0.2">
      <c r="H244" s="250"/>
      <c r="I244" s="250"/>
      <c r="J244" s="250"/>
      <c r="K244" s="250"/>
      <c r="L244" s="250"/>
      <c r="M244" s="250"/>
      <c r="N244" s="250"/>
      <c r="O244" s="250"/>
      <c r="P244" s="250"/>
      <c r="Q244" s="250"/>
      <c r="R244" s="250"/>
      <c r="S244" s="250"/>
      <c r="T244" s="250"/>
      <c r="U244" s="250"/>
    </row>
    <row r="245" spans="8:21" x14ac:dyDescent="0.2">
      <c r="H245" s="250"/>
      <c r="I245" s="250"/>
      <c r="J245" s="250"/>
      <c r="K245" s="250"/>
      <c r="L245" s="250"/>
      <c r="M245" s="250"/>
      <c r="N245" s="250"/>
      <c r="O245" s="250"/>
      <c r="P245" s="250"/>
      <c r="Q245" s="250"/>
      <c r="R245" s="250"/>
      <c r="S245" s="250"/>
      <c r="T245" s="250"/>
      <c r="U245" s="250"/>
    </row>
    <row r="246" spans="8:21" x14ac:dyDescent="0.2">
      <c r="H246" s="250"/>
      <c r="I246" s="250"/>
      <c r="J246" s="250"/>
      <c r="K246" s="250"/>
      <c r="L246" s="250"/>
      <c r="M246" s="250"/>
      <c r="N246" s="250"/>
      <c r="O246" s="250"/>
      <c r="P246" s="250"/>
      <c r="Q246" s="250"/>
      <c r="R246" s="250"/>
      <c r="S246" s="250"/>
      <c r="T246" s="250"/>
      <c r="U246" s="250"/>
    </row>
    <row r="247" spans="8:21" x14ac:dyDescent="0.2">
      <c r="H247" s="250"/>
      <c r="I247" s="250"/>
      <c r="J247" s="250"/>
      <c r="K247" s="250"/>
      <c r="L247" s="250"/>
      <c r="M247" s="250"/>
      <c r="N247" s="250"/>
      <c r="O247" s="250"/>
      <c r="P247" s="250"/>
      <c r="Q247" s="250"/>
      <c r="R247" s="250"/>
      <c r="S247" s="250"/>
      <c r="T247" s="250"/>
      <c r="U247" s="250"/>
    </row>
    <row r="248" spans="8:21" x14ac:dyDescent="0.2">
      <c r="H248" s="250"/>
      <c r="I248" s="250"/>
      <c r="J248" s="250"/>
      <c r="K248" s="250"/>
      <c r="L248" s="250"/>
      <c r="M248" s="250"/>
      <c r="N248" s="250"/>
      <c r="O248" s="250"/>
      <c r="P248" s="250"/>
      <c r="Q248" s="250"/>
      <c r="R248" s="250"/>
      <c r="S248" s="250"/>
      <c r="T248" s="250"/>
      <c r="U248" s="250"/>
    </row>
    <row r="249" spans="8:21" x14ac:dyDescent="0.2">
      <c r="H249" s="250"/>
      <c r="I249" s="250"/>
      <c r="J249" s="250"/>
      <c r="K249" s="250"/>
      <c r="L249" s="250"/>
      <c r="M249" s="250"/>
      <c r="N249" s="250"/>
      <c r="O249" s="250"/>
      <c r="P249" s="250"/>
      <c r="Q249" s="250"/>
      <c r="R249" s="250"/>
      <c r="S249" s="250"/>
      <c r="T249" s="250"/>
      <c r="U249" s="250"/>
    </row>
    <row r="250" spans="8:21" x14ac:dyDescent="0.2">
      <c r="H250" s="250"/>
      <c r="I250" s="250"/>
      <c r="J250" s="250"/>
      <c r="K250" s="250"/>
      <c r="L250" s="250"/>
      <c r="M250" s="250"/>
      <c r="N250" s="250"/>
      <c r="O250" s="250"/>
      <c r="P250" s="250"/>
      <c r="Q250" s="250"/>
      <c r="R250" s="250"/>
      <c r="S250" s="250"/>
      <c r="T250" s="250"/>
      <c r="U250" s="250"/>
    </row>
    <row r="251" spans="8:21" x14ac:dyDescent="0.2">
      <c r="H251" s="250"/>
      <c r="I251" s="250"/>
      <c r="J251" s="250"/>
      <c r="K251" s="250"/>
      <c r="L251" s="250"/>
      <c r="M251" s="250"/>
      <c r="N251" s="250"/>
      <c r="O251" s="250"/>
      <c r="P251" s="250"/>
      <c r="Q251" s="250"/>
      <c r="R251" s="250"/>
      <c r="S251" s="250"/>
      <c r="T251" s="250"/>
      <c r="U251" s="250"/>
    </row>
    <row r="252" spans="8:21" x14ac:dyDescent="0.2">
      <c r="H252" s="250"/>
      <c r="I252" s="250"/>
      <c r="J252" s="250"/>
      <c r="K252" s="250"/>
      <c r="L252" s="250"/>
      <c r="M252" s="250"/>
      <c r="N252" s="250"/>
      <c r="O252" s="250"/>
      <c r="P252" s="250"/>
      <c r="Q252" s="250"/>
      <c r="R252" s="250"/>
      <c r="S252" s="250"/>
      <c r="T252" s="250"/>
      <c r="U252" s="250"/>
    </row>
    <row r="253" spans="8:21" x14ac:dyDescent="0.2">
      <c r="H253" s="250"/>
      <c r="I253" s="250"/>
      <c r="J253" s="250"/>
      <c r="K253" s="250"/>
      <c r="L253" s="250"/>
      <c r="M253" s="250"/>
      <c r="N253" s="250"/>
      <c r="O253" s="250"/>
      <c r="P253" s="250"/>
      <c r="Q253" s="250"/>
      <c r="R253" s="250"/>
      <c r="S253" s="250"/>
      <c r="T253" s="250"/>
      <c r="U253" s="250"/>
    </row>
    <row r="254" spans="8:21" x14ac:dyDescent="0.2">
      <c r="H254" s="250"/>
      <c r="I254" s="250"/>
      <c r="J254" s="250"/>
      <c r="K254" s="250"/>
      <c r="L254" s="250"/>
      <c r="M254" s="250"/>
      <c r="N254" s="250"/>
      <c r="O254" s="250"/>
      <c r="P254" s="250"/>
      <c r="Q254" s="250"/>
      <c r="R254" s="250"/>
      <c r="S254" s="250"/>
      <c r="T254" s="250"/>
      <c r="U254" s="250"/>
    </row>
    <row r="255" spans="8:21" x14ac:dyDescent="0.2">
      <c r="H255" s="250"/>
      <c r="I255" s="250"/>
      <c r="J255" s="250"/>
      <c r="K255" s="250"/>
      <c r="L255" s="250"/>
      <c r="M255" s="250"/>
      <c r="N255" s="250"/>
      <c r="O255" s="250"/>
      <c r="P255" s="250"/>
      <c r="Q255" s="250"/>
      <c r="R255" s="250"/>
      <c r="S255" s="250"/>
      <c r="T255" s="250"/>
      <c r="U255" s="250"/>
    </row>
    <row r="256" spans="8:21" x14ac:dyDescent="0.2">
      <c r="H256" s="250"/>
      <c r="I256" s="250"/>
      <c r="J256" s="250"/>
      <c r="K256" s="250"/>
      <c r="L256" s="250"/>
      <c r="M256" s="250"/>
      <c r="N256" s="250"/>
      <c r="O256" s="250"/>
      <c r="P256" s="250"/>
      <c r="Q256" s="250"/>
      <c r="R256" s="250"/>
      <c r="S256" s="250"/>
      <c r="T256" s="250"/>
      <c r="U256" s="250"/>
    </row>
    <row r="257" spans="8:21" x14ac:dyDescent="0.2">
      <c r="H257" s="250"/>
      <c r="I257" s="250"/>
      <c r="J257" s="250"/>
      <c r="K257" s="250"/>
      <c r="L257" s="250"/>
      <c r="M257" s="250"/>
      <c r="N257" s="250"/>
      <c r="O257" s="250"/>
      <c r="P257" s="250"/>
      <c r="Q257" s="250"/>
      <c r="R257" s="250"/>
      <c r="S257" s="250"/>
      <c r="T257" s="250"/>
      <c r="U257" s="250"/>
    </row>
    <row r="258" spans="8:21" x14ac:dyDescent="0.2">
      <c r="H258" s="250"/>
      <c r="I258" s="250"/>
      <c r="J258" s="250"/>
      <c r="K258" s="250"/>
      <c r="L258" s="250"/>
      <c r="M258" s="250"/>
      <c r="N258" s="250"/>
      <c r="O258" s="250"/>
      <c r="P258" s="250"/>
      <c r="Q258" s="250"/>
      <c r="R258" s="250"/>
      <c r="S258" s="250"/>
      <c r="T258" s="250"/>
      <c r="U258" s="250"/>
    </row>
    <row r="259" spans="8:21" x14ac:dyDescent="0.2">
      <c r="H259" s="250"/>
      <c r="I259" s="250"/>
      <c r="J259" s="250"/>
      <c r="K259" s="250"/>
      <c r="L259" s="250"/>
      <c r="M259" s="250"/>
      <c r="N259" s="250"/>
      <c r="O259" s="250"/>
      <c r="P259" s="250"/>
      <c r="Q259" s="250"/>
      <c r="R259" s="250"/>
      <c r="S259" s="250"/>
      <c r="T259" s="250"/>
      <c r="U259" s="250"/>
    </row>
    <row r="260" spans="8:21" x14ac:dyDescent="0.2">
      <c r="H260" s="250"/>
      <c r="I260" s="250"/>
      <c r="J260" s="250"/>
      <c r="K260" s="250"/>
      <c r="L260" s="250"/>
      <c r="M260" s="250"/>
      <c r="N260" s="250"/>
      <c r="O260" s="250"/>
      <c r="P260" s="250"/>
      <c r="Q260" s="250"/>
      <c r="R260" s="250"/>
      <c r="S260" s="250"/>
      <c r="T260" s="250"/>
      <c r="U260" s="250"/>
    </row>
    <row r="261" spans="8:21" x14ac:dyDescent="0.2">
      <c r="H261" s="250"/>
      <c r="I261" s="250"/>
      <c r="J261" s="250"/>
      <c r="K261" s="250"/>
      <c r="L261" s="250"/>
      <c r="M261" s="250"/>
      <c r="N261" s="250"/>
      <c r="O261" s="250"/>
      <c r="P261" s="250"/>
      <c r="Q261" s="250"/>
      <c r="R261" s="250"/>
      <c r="S261" s="250"/>
      <c r="T261" s="250"/>
      <c r="U261" s="250"/>
    </row>
    <row r="262" spans="8:21" x14ac:dyDescent="0.2">
      <c r="H262" s="250"/>
      <c r="I262" s="250"/>
      <c r="J262" s="250"/>
      <c r="K262" s="250"/>
      <c r="L262" s="250"/>
      <c r="M262" s="250"/>
      <c r="N262" s="250"/>
      <c r="O262" s="250"/>
      <c r="P262" s="250"/>
      <c r="Q262" s="250"/>
      <c r="R262" s="250"/>
      <c r="S262" s="250"/>
      <c r="T262" s="250"/>
      <c r="U262" s="250"/>
    </row>
    <row r="263" spans="8:21" x14ac:dyDescent="0.2">
      <c r="H263" s="250"/>
      <c r="I263" s="250"/>
      <c r="J263" s="250"/>
      <c r="K263" s="250"/>
      <c r="L263" s="250"/>
      <c r="M263" s="250"/>
      <c r="N263" s="250"/>
      <c r="O263" s="250"/>
      <c r="P263" s="250"/>
      <c r="Q263" s="250"/>
      <c r="R263" s="250"/>
      <c r="S263" s="250"/>
      <c r="T263" s="250"/>
      <c r="U263" s="250"/>
    </row>
    <row r="264" spans="8:21" x14ac:dyDescent="0.2">
      <c r="H264" s="250"/>
      <c r="I264" s="250"/>
      <c r="J264" s="250"/>
      <c r="K264" s="250"/>
      <c r="L264" s="250"/>
      <c r="M264" s="250"/>
      <c r="N264" s="250"/>
      <c r="O264" s="250"/>
      <c r="P264" s="250"/>
      <c r="Q264" s="250"/>
      <c r="R264" s="250"/>
      <c r="S264" s="250"/>
      <c r="T264" s="250"/>
      <c r="U264" s="250"/>
    </row>
    <row r="265" spans="8:21" x14ac:dyDescent="0.2">
      <c r="H265" s="250"/>
      <c r="I265" s="250"/>
      <c r="J265" s="250"/>
      <c r="K265" s="250"/>
      <c r="L265" s="250"/>
      <c r="M265" s="250"/>
      <c r="N265" s="250"/>
      <c r="O265" s="250"/>
      <c r="P265" s="250"/>
      <c r="Q265" s="250"/>
      <c r="R265" s="250"/>
      <c r="S265" s="250"/>
      <c r="T265" s="250"/>
      <c r="U265" s="250"/>
    </row>
    <row r="266" spans="8:21" x14ac:dyDescent="0.2">
      <c r="H266" s="250"/>
      <c r="I266" s="250"/>
      <c r="J266" s="250"/>
      <c r="K266" s="250"/>
      <c r="L266" s="250"/>
      <c r="M266" s="250"/>
      <c r="N266" s="250"/>
      <c r="O266" s="250"/>
      <c r="P266" s="250"/>
      <c r="Q266" s="250"/>
      <c r="R266" s="250"/>
      <c r="S266" s="250"/>
      <c r="T266" s="250"/>
      <c r="U266" s="250"/>
    </row>
    <row r="267" spans="8:21" x14ac:dyDescent="0.2">
      <c r="H267" s="250"/>
      <c r="I267" s="250"/>
      <c r="J267" s="250"/>
      <c r="K267" s="250"/>
      <c r="L267" s="250"/>
      <c r="M267" s="250"/>
      <c r="N267" s="250"/>
      <c r="O267" s="250"/>
      <c r="P267" s="250"/>
      <c r="Q267" s="250"/>
      <c r="R267" s="250"/>
      <c r="S267" s="250"/>
      <c r="T267" s="250"/>
      <c r="U267" s="250"/>
    </row>
    <row r="268" spans="8:21" x14ac:dyDescent="0.2">
      <c r="H268" s="250"/>
      <c r="I268" s="250"/>
      <c r="J268" s="250"/>
      <c r="K268" s="250"/>
      <c r="L268" s="250"/>
      <c r="M268" s="250"/>
      <c r="N268" s="250"/>
      <c r="O268" s="250"/>
      <c r="P268" s="250"/>
      <c r="Q268" s="250"/>
      <c r="R268" s="250"/>
      <c r="S268" s="250"/>
      <c r="T268" s="250"/>
      <c r="U268" s="250"/>
    </row>
    <row r="269" spans="8:21" x14ac:dyDescent="0.2">
      <c r="H269" s="250"/>
      <c r="I269" s="250"/>
      <c r="J269" s="250"/>
      <c r="K269" s="250"/>
      <c r="L269" s="250"/>
      <c r="M269" s="250"/>
      <c r="N269" s="250"/>
      <c r="O269" s="250"/>
      <c r="P269" s="250"/>
      <c r="Q269" s="250"/>
      <c r="R269" s="250"/>
      <c r="S269" s="250"/>
      <c r="T269" s="250"/>
      <c r="U269" s="250"/>
    </row>
    <row r="270" spans="8:21" x14ac:dyDescent="0.2">
      <c r="H270" s="250"/>
      <c r="I270" s="250"/>
      <c r="J270" s="250"/>
      <c r="K270" s="250"/>
      <c r="L270" s="250"/>
      <c r="M270" s="250"/>
      <c r="N270" s="250"/>
      <c r="O270" s="250"/>
      <c r="P270" s="250"/>
      <c r="Q270" s="250"/>
      <c r="R270" s="250"/>
      <c r="S270" s="250"/>
      <c r="T270" s="250"/>
      <c r="U270" s="250"/>
    </row>
    <row r="271" spans="8:21" x14ac:dyDescent="0.2">
      <c r="H271" s="250"/>
      <c r="I271" s="250"/>
      <c r="J271" s="250"/>
      <c r="K271" s="250"/>
      <c r="L271" s="250"/>
      <c r="M271" s="250"/>
      <c r="N271" s="250"/>
      <c r="O271" s="250"/>
      <c r="P271" s="250"/>
      <c r="Q271" s="250"/>
      <c r="R271" s="250"/>
      <c r="S271" s="250"/>
      <c r="T271" s="250"/>
      <c r="U271" s="250"/>
    </row>
    <row r="272" spans="8:21" x14ac:dyDescent="0.2">
      <c r="H272" s="250"/>
      <c r="I272" s="250"/>
      <c r="J272" s="250"/>
      <c r="K272" s="250"/>
      <c r="L272" s="250"/>
      <c r="M272" s="250"/>
      <c r="N272" s="250"/>
      <c r="O272" s="250"/>
      <c r="P272" s="250"/>
      <c r="Q272" s="250"/>
      <c r="R272" s="250"/>
      <c r="S272" s="250"/>
      <c r="T272" s="250"/>
      <c r="U272" s="250"/>
    </row>
    <row r="273" spans="8:21" x14ac:dyDescent="0.2">
      <c r="H273" s="250"/>
      <c r="I273" s="250"/>
      <c r="J273" s="250"/>
      <c r="K273" s="250"/>
      <c r="L273" s="250"/>
      <c r="M273" s="250"/>
      <c r="N273" s="250"/>
      <c r="O273" s="250"/>
      <c r="P273" s="250"/>
      <c r="Q273" s="250"/>
      <c r="R273" s="250"/>
      <c r="S273" s="250"/>
      <c r="T273" s="250"/>
      <c r="U273" s="250"/>
    </row>
    <row r="274" spans="8:21" x14ac:dyDescent="0.2">
      <c r="H274" s="250"/>
      <c r="I274" s="250"/>
      <c r="J274" s="250"/>
      <c r="K274" s="250"/>
      <c r="L274" s="250"/>
      <c r="M274" s="250"/>
      <c r="N274" s="250"/>
      <c r="O274" s="250"/>
      <c r="P274" s="250"/>
      <c r="Q274" s="250"/>
      <c r="R274" s="250"/>
      <c r="S274" s="250"/>
      <c r="T274" s="250"/>
      <c r="U274" s="250"/>
    </row>
    <row r="275" spans="8:21" x14ac:dyDescent="0.2">
      <c r="H275" s="250"/>
      <c r="I275" s="250"/>
      <c r="J275" s="250"/>
      <c r="K275" s="250"/>
      <c r="L275" s="250"/>
      <c r="M275" s="250"/>
      <c r="N275" s="250"/>
      <c r="O275" s="250"/>
      <c r="P275" s="250"/>
      <c r="Q275" s="250"/>
      <c r="R275" s="250"/>
      <c r="S275" s="250"/>
      <c r="T275" s="250"/>
      <c r="U275" s="250"/>
    </row>
    <row r="276" spans="8:21" x14ac:dyDescent="0.2">
      <c r="H276" s="250"/>
      <c r="I276" s="250"/>
      <c r="J276" s="250"/>
      <c r="K276" s="250"/>
      <c r="L276" s="250"/>
      <c r="M276" s="250"/>
      <c r="N276" s="250"/>
      <c r="O276" s="250"/>
      <c r="P276" s="250"/>
      <c r="Q276" s="250"/>
      <c r="R276" s="250"/>
      <c r="S276" s="250"/>
      <c r="T276" s="250"/>
      <c r="U276" s="250"/>
    </row>
    <row r="277" spans="8:21" x14ac:dyDescent="0.2">
      <c r="H277" s="250"/>
      <c r="I277" s="250"/>
      <c r="J277" s="250"/>
      <c r="K277" s="250"/>
      <c r="L277" s="250"/>
      <c r="M277" s="250"/>
      <c r="N277" s="250"/>
      <c r="O277" s="250"/>
      <c r="P277" s="250"/>
      <c r="Q277" s="250"/>
      <c r="R277" s="250"/>
      <c r="S277" s="250"/>
      <c r="T277" s="250"/>
      <c r="U277" s="250"/>
    </row>
    <row r="278" spans="8:21" x14ac:dyDescent="0.2">
      <c r="H278" s="250"/>
      <c r="I278" s="250"/>
      <c r="J278" s="250"/>
      <c r="K278" s="250"/>
      <c r="L278" s="250"/>
      <c r="M278" s="250"/>
      <c r="N278" s="250"/>
      <c r="O278" s="250"/>
      <c r="P278" s="250"/>
      <c r="Q278" s="250"/>
      <c r="R278" s="250"/>
      <c r="S278" s="250"/>
      <c r="T278" s="250"/>
      <c r="U278" s="250"/>
    </row>
    <row r="279" spans="8:21" x14ac:dyDescent="0.2">
      <c r="H279" s="250"/>
      <c r="I279" s="250"/>
      <c r="J279" s="250"/>
      <c r="K279" s="250"/>
      <c r="L279" s="250"/>
      <c r="M279" s="250"/>
      <c r="N279" s="250"/>
      <c r="O279" s="250"/>
      <c r="P279" s="250"/>
      <c r="Q279" s="250"/>
      <c r="R279" s="250"/>
      <c r="S279" s="250"/>
      <c r="T279" s="250"/>
      <c r="U279" s="250"/>
    </row>
    <row r="280" spans="8:21" x14ac:dyDescent="0.2">
      <c r="H280" s="250"/>
      <c r="I280" s="250"/>
      <c r="J280" s="250"/>
      <c r="K280" s="250"/>
      <c r="L280" s="250"/>
      <c r="M280" s="250"/>
      <c r="N280" s="250"/>
      <c r="O280" s="250"/>
      <c r="P280" s="250"/>
      <c r="Q280" s="250"/>
      <c r="R280" s="250"/>
      <c r="S280" s="250"/>
      <c r="T280" s="250"/>
      <c r="U280" s="250"/>
    </row>
    <row r="281" spans="8:21" x14ac:dyDescent="0.2">
      <c r="H281" s="250"/>
      <c r="I281" s="250"/>
      <c r="J281" s="250"/>
      <c r="K281" s="250"/>
      <c r="L281" s="250"/>
      <c r="M281" s="250"/>
      <c r="N281" s="250"/>
      <c r="O281" s="250"/>
      <c r="P281" s="250"/>
      <c r="Q281" s="250"/>
      <c r="R281" s="250"/>
      <c r="S281" s="250"/>
      <c r="T281" s="250"/>
      <c r="U281" s="250"/>
    </row>
    <row r="282" spans="8:21" x14ac:dyDescent="0.2">
      <c r="H282" s="250"/>
      <c r="I282" s="250"/>
      <c r="J282" s="250"/>
      <c r="K282" s="250"/>
      <c r="L282" s="250"/>
      <c r="M282" s="250"/>
      <c r="N282" s="250"/>
      <c r="O282" s="250"/>
      <c r="P282" s="250"/>
      <c r="Q282" s="250"/>
      <c r="R282" s="250"/>
      <c r="S282" s="250"/>
      <c r="T282" s="250"/>
      <c r="U282" s="250"/>
    </row>
    <row r="283" spans="8:21" x14ac:dyDescent="0.2">
      <c r="H283" s="250"/>
      <c r="I283" s="250"/>
      <c r="J283" s="250"/>
      <c r="K283" s="250"/>
      <c r="L283" s="250"/>
      <c r="M283" s="250"/>
      <c r="N283" s="250"/>
      <c r="O283" s="250"/>
      <c r="P283" s="250"/>
      <c r="Q283" s="250"/>
      <c r="R283" s="250"/>
      <c r="S283" s="250"/>
      <c r="T283" s="250"/>
      <c r="U283" s="250"/>
    </row>
    <row r="284" spans="8:21" x14ac:dyDescent="0.2">
      <c r="H284" s="250"/>
      <c r="I284" s="250"/>
      <c r="J284" s="250"/>
      <c r="K284" s="250"/>
      <c r="L284" s="250"/>
      <c r="M284" s="250"/>
      <c r="N284" s="250"/>
      <c r="O284" s="250"/>
      <c r="P284" s="250"/>
      <c r="Q284" s="250"/>
      <c r="R284" s="250"/>
      <c r="S284" s="250"/>
      <c r="T284" s="250"/>
      <c r="U284" s="250"/>
    </row>
    <row r="285" spans="8:21" x14ac:dyDescent="0.2">
      <c r="H285" s="250"/>
      <c r="I285" s="250"/>
      <c r="J285" s="250"/>
      <c r="K285" s="250"/>
      <c r="L285" s="250"/>
      <c r="M285" s="250"/>
      <c r="N285" s="250"/>
      <c r="O285" s="250"/>
      <c r="P285" s="250"/>
      <c r="Q285" s="250"/>
      <c r="R285" s="250"/>
      <c r="S285" s="250"/>
      <c r="T285" s="250"/>
      <c r="U285" s="250"/>
    </row>
    <row r="286" spans="8:21" x14ac:dyDescent="0.2">
      <c r="H286" s="250"/>
      <c r="I286" s="250"/>
      <c r="J286" s="250"/>
      <c r="K286" s="250"/>
      <c r="L286" s="250"/>
      <c r="M286" s="250"/>
      <c r="N286" s="250"/>
      <c r="O286" s="250"/>
      <c r="P286" s="250"/>
      <c r="Q286" s="250"/>
      <c r="R286" s="250"/>
      <c r="S286" s="250"/>
      <c r="T286" s="250"/>
      <c r="U286" s="250"/>
    </row>
    <row r="287" spans="8:21" x14ac:dyDescent="0.2">
      <c r="H287" s="250"/>
      <c r="I287" s="250"/>
      <c r="J287" s="250"/>
      <c r="K287" s="250"/>
      <c r="L287" s="250"/>
      <c r="M287" s="250"/>
      <c r="N287" s="250"/>
      <c r="O287" s="250"/>
      <c r="P287" s="250"/>
      <c r="Q287" s="250"/>
      <c r="R287" s="250"/>
      <c r="S287" s="250"/>
      <c r="T287" s="250"/>
      <c r="U287" s="250"/>
    </row>
    <row r="288" spans="8:21" x14ac:dyDescent="0.2">
      <c r="H288" s="250"/>
      <c r="I288" s="250"/>
      <c r="J288" s="250"/>
      <c r="K288" s="250"/>
      <c r="L288" s="250"/>
      <c r="M288" s="250"/>
      <c r="N288" s="250"/>
      <c r="O288" s="250"/>
      <c r="P288" s="250"/>
      <c r="Q288" s="250"/>
      <c r="R288" s="250"/>
      <c r="S288" s="250"/>
      <c r="T288" s="250"/>
      <c r="U288" s="250"/>
    </row>
    <row r="289" spans="8:21" x14ac:dyDescent="0.2">
      <c r="H289" s="250"/>
      <c r="I289" s="250"/>
      <c r="J289" s="250"/>
      <c r="K289" s="250"/>
      <c r="L289" s="250"/>
      <c r="M289" s="250"/>
      <c r="N289" s="250"/>
      <c r="O289" s="250"/>
      <c r="P289" s="250"/>
      <c r="Q289" s="250"/>
      <c r="R289" s="250"/>
      <c r="S289" s="250"/>
      <c r="T289" s="250"/>
      <c r="U289" s="250"/>
    </row>
    <row r="290" spans="8:21" x14ac:dyDescent="0.2">
      <c r="H290" s="250"/>
      <c r="I290" s="250"/>
      <c r="J290" s="250"/>
      <c r="K290" s="250"/>
      <c r="L290" s="250"/>
      <c r="M290" s="250"/>
      <c r="N290" s="250"/>
      <c r="O290" s="250"/>
      <c r="P290" s="250"/>
      <c r="Q290" s="250"/>
      <c r="R290" s="250"/>
      <c r="S290" s="250"/>
      <c r="T290" s="250"/>
      <c r="U290" s="250"/>
    </row>
    <row r="291" spans="8:21" x14ac:dyDescent="0.2">
      <c r="H291" s="250"/>
      <c r="I291" s="250"/>
      <c r="J291" s="250"/>
      <c r="K291" s="250"/>
      <c r="L291" s="250"/>
      <c r="M291" s="250"/>
      <c r="N291" s="250"/>
      <c r="O291" s="250"/>
      <c r="P291" s="250"/>
      <c r="Q291" s="250"/>
      <c r="R291" s="250"/>
      <c r="S291" s="250"/>
      <c r="T291" s="250"/>
      <c r="U291" s="250"/>
    </row>
    <row r="292" spans="8:21" x14ac:dyDescent="0.2">
      <c r="H292" s="250"/>
      <c r="I292" s="250"/>
      <c r="J292" s="250"/>
      <c r="K292" s="250"/>
      <c r="L292" s="250"/>
      <c r="M292" s="250"/>
      <c r="N292" s="250"/>
      <c r="O292" s="250"/>
      <c r="P292" s="250"/>
      <c r="Q292" s="250"/>
      <c r="R292" s="250"/>
      <c r="S292" s="250"/>
      <c r="T292" s="250"/>
      <c r="U292" s="250"/>
    </row>
    <row r="293" spans="8:21" x14ac:dyDescent="0.2">
      <c r="H293" s="250"/>
      <c r="I293" s="250"/>
      <c r="J293" s="250"/>
      <c r="K293" s="250"/>
      <c r="L293" s="250"/>
      <c r="M293" s="250"/>
      <c r="N293" s="250"/>
      <c r="O293" s="250"/>
      <c r="P293" s="250"/>
      <c r="Q293" s="250"/>
      <c r="R293" s="250"/>
      <c r="S293" s="250"/>
      <c r="T293" s="250"/>
      <c r="U293" s="250"/>
    </row>
    <row r="294" spans="8:21" x14ac:dyDescent="0.2">
      <c r="H294" s="250"/>
      <c r="I294" s="250"/>
      <c r="J294" s="250"/>
      <c r="K294" s="250"/>
      <c r="L294" s="250"/>
      <c r="M294" s="250"/>
      <c r="N294" s="250"/>
      <c r="O294" s="250"/>
      <c r="P294" s="250"/>
      <c r="Q294" s="250"/>
      <c r="R294" s="250"/>
      <c r="S294" s="250"/>
      <c r="T294" s="250"/>
      <c r="U294" s="250"/>
    </row>
    <row r="295" spans="8:21" x14ac:dyDescent="0.2">
      <c r="H295" s="250"/>
      <c r="I295" s="250"/>
      <c r="J295" s="250"/>
      <c r="K295" s="250"/>
      <c r="L295" s="250"/>
      <c r="M295" s="250"/>
      <c r="N295" s="250"/>
      <c r="O295" s="250"/>
      <c r="P295" s="250"/>
      <c r="Q295" s="250"/>
      <c r="R295" s="250"/>
      <c r="S295" s="250"/>
      <c r="T295" s="250"/>
      <c r="U295" s="250"/>
    </row>
    <row r="296" spans="8:21" x14ac:dyDescent="0.2">
      <c r="H296" s="250"/>
      <c r="I296" s="250"/>
      <c r="J296" s="250"/>
      <c r="K296" s="250"/>
      <c r="L296" s="250"/>
      <c r="M296" s="250"/>
      <c r="N296" s="250"/>
      <c r="O296" s="250"/>
      <c r="P296" s="250"/>
      <c r="Q296" s="250"/>
      <c r="R296" s="250"/>
      <c r="S296" s="250"/>
      <c r="T296" s="250"/>
      <c r="U296" s="250"/>
    </row>
    <row r="297" spans="8:21" x14ac:dyDescent="0.2">
      <c r="H297" s="250"/>
      <c r="I297" s="250"/>
      <c r="J297" s="250"/>
      <c r="K297" s="250"/>
      <c r="L297" s="250"/>
      <c r="M297" s="250"/>
      <c r="N297" s="250"/>
      <c r="O297" s="250"/>
      <c r="P297" s="250"/>
      <c r="Q297" s="250"/>
      <c r="R297" s="250"/>
      <c r="S297" s="250"/>
      <c r="T297" s="250"/>
      <c r="U297" s="250"/>
    </row>
    <row r="298" spans="8:21" x14ac:dyDescent="0.2">
      <c r="H298" s="250"/>
      <c r="I298" s="250"/>
      <c r="J298" s="250"/>
      <c r="K298" s="250"/>
      <c r="L298" s="250"/>
      <c r="M298" s="250"/>
      <c r="N298" s="250"/>
      <c r="O298" s="250"/>
      <c r="P298" s="250"/>
      <c r="Q298" s="250"/>
      <c r="R298" s="250"/>
      <c r="S298" s="250"/>
      <c r="T298" s="250"/>
      <c r="U298" s="250"/>
    </row>
    <row r="299" spans="8:21" x14ac:dyDescent="0.2">
      <c r="H299" s="250"/>
      <c r="I299" s="250"/>
      <c r="J299" s="250"/>
      <c r="K299" s="250"/>
      <c r="L299" s="250"/>
      <c r="M299" s="250"/>
      <c r="N299" s="250"/>
      <c r="O299" s="250"/>
      <c r="P299" s="250"/>
      <c r="Q299" s="250"/>
      <c r="R299" s="250"/>
      <c r="S299" s="250"/>
      <c r="T299" s="250"/>
      <c r="U299" s="250"/>
    </row>
    <row r="300" spans="8:21" x14ac:dyDescent="0.2">
      <c r="H300" s="250"/>
      <c r="I300" s="250"/>
      <c r="J300" s="250"/>
      <c r="K300" s="250"/>
      <c r="L300" s="250"/>
      <c r="M300" s="250"/>
      <c r="N300" s="250"/>
      <c r="O300" s="250"/>
      <c r="P300" s="250"/>
      <c r="Q300" s="250"/>
      <c r="R300" s="250"/>
      <c r="S300" s="250"/>
      <c r="T300" s="250"/>
      <c r="U300" s="250"/>
    </row>
    <row r="301" spans="8:21" x14ac:dyDescent="0.2">
      <c r="H301" s="250"/>
      <c r="I301" s="250"/>
      <c r="J301" s="250"/>
      <c r="K301" s="250"/>
      <c r="L301" s="250"/>
      <c r="M301" s="250"/>
      <c r="N301" s="250"/>
      <c r="O301" s="250"/>
      <c r="P301" s="250"/>
      <c r="Q301" s="250"/>
      <c r="R301" s="250"/>
      <c r="S301" s="250"/>
      <c r="T301" s="250"/>
      <c r="U301" s="250"/>
    </row>
    <row r="302" spans="8:21" x14ac:dyDescent="0.2">
      <c r="H302" s="250"/>
      <c r="I302" s="250"/>
      <c r="J302" s="250"/>
      <c r="K302" s="250"/>
      <c r="L302" s="250"/>
      <c r="M302" s="250"/>
      <c r="N302" s="250"/>
      <c r="O302" s="250"/>
      <c r="P302" s="250"/>
      <c r="Q302" s="250"/>
      <c r="R302" s="250"/>
      <c r="S302" s="250"/>
      <c r="T302" s="250"/>
      <c r="U302" s="250"/>
    </row>
    <row r="303" spans="8:21" x14ac:dyDescent="0.2">
      <c r="H303" s="250"/>
      <c r="I303" s="250"/>
      <c r="J303" s="250"/>
      <c r="K303" s="250"/>
      <c r="L303" s="250"/>
      <c r="M303" s="250"/>
      <c r="N303" s="250"/>
      <c r="O303" s="250"/>
      <c r="P303" s="250"/>
      <c r="Q303" s="250"/>
      <c r="R303" s="250"/>
      <c r="S303" s="250"/>
      <c r="T303" s="250"/>
      <c r="U303" s="250"/>
    </row>
    <row r="304" spans="8:21" x14ac:dyDescent="0.2">
      <c r="H304" s="250"/>
      <c r="I304" s="250"/>
      <c r="J304" s="250"/>
      <c r="K304" s="250"/>
      <c r="L304" s="250"/>
      <c r="M304" s="250"/>
      <c r="N304" s="250"/>
      <c r="O304" s="250"/>
      <c r="P304" s="250"/>
      <c r="Q304" s="250"/>
      <c r="R304" s="250"/>
      <c r="S304" s="250"/>
      <c r="T304" s="250"/>
      <c r="U304" s="250"/>
    </row>
    <row r="305" spans="8:21" x14ac:dyDescent="0.2">
      <c r="H305" s="250"/>
      <c r="I305" s="250"/>
      <c r="J305" s="250"/>
      <c r="K305" s="250"/>
      <c r="L305" s="250"/>
      <c r="M305" s="250"/>
      <c r="N305" s="250"/>
      <c r="O305" s="250"/>
      <c r="P305" s="250"/>
      <c r="Q305" s="250"/>
      <c r="R305" s="250"/>
      <c r="S305" s="250"/>
      <c r="T305" s="250"/>
      <c r="U305" s="250"/>
    </row>
    <row r="306" spans="8:21" x14ac:dyDescent="0.2">
      <c r="H306" s="250"/>
      <c r="I306" s="250"/>
      <c r="J306" s="250"/>
      <c r="K306" s="250"/>
      <c r="L306" s="250"/>
      <c r="M306" s="250"/>
      <c r="N306" s="250"/>
      <c r="O306" s="250"/>
      <c r="P306" s="250"/>
      <c r="Q306" s="250"/>
      <c r="R306" s="250"/>
      <c r="S306" s="250"/>
      <c r="T306" s="250"/>
      <c r="U306" s="250"/>
    </row>
    <row r="307" spans="8:21" x14ac:dyDescent="0.2">
      <c r="H307" s="250"/>
      <c r="I307" s="250"/>
      <c r="J307" s="250"/>
      <c r="K307" s="250"/>
      <c r="L307" s="250"/>
      <c r="M307" s="250"/>
      <c r="N307" s="250"/>
      <c r="O307" s="250"/>
      <c r="P307" s="250"/>
      <c r="Q307" s="250"/>
      <c r="R307" s="250"/>
      <c r="S307" s="250"/>
      <c r="T307" s="250"/>
      <c r="U307" s="250"/>
    </row>
    <row r="308" spans="8:21" x14ac:dyDescent="0.2">
      <c r="H308" s="250"/>
      <c r="I308" s="250"/>
      <c r="J308" s="250"/>
      <c r="K308" s="250"/>
      <c r="L308" s="250"/>
      <c r="M308" s="250"/>
      <c r="N308" s="250"/>
      <c r="O308" s="250"/>
      <c r="P308" s="250"/>
      <c r="Q308" s="250"/>
      <c r="R308" s="250"/>
      <c r="S308" s="250"/>
      <c r="T308" s="250"/>
      <c r="U308" s="250"/>
    </row>
    <row r="309" spans="8:21" x14ac:dyDescent="0.2">
      <c r="H309" s="250"/>
      <c r="I309" s="250"/>
      <c r="J309" s="250"/>
      <c r="K309" s="250"/>
      <c r="L309" s="250"/>
      <c r="M309" s="250"/>
      <c r="N309" s="250"/>
      <c r="O309" s="250"/>
      <c r="P309" s="250"/>
      <c r="Q309" s="250"/>
      <c r="R309" s="250"/>
      <c r="S309" s="250"/>
      <c r="T309" s="250"/>
      <c r="U309" s="250"/>
    </row>
    <row r="310" spans="8:21" x14ac:dyDescent="0.2">
      <c r="H310" s="250"/>
      <c r="I310" s="250"/>
      <c r="J310" s="250"/>
      <c r="K310" s="250"/>
      <c r="L310" s="250"/>
      <c r="M310" s="250"/>
      <c r="N310" s="250"/>
      <c r="O310" s="250"/>
      <c r="P310" s="250"/>
      <c r="Q310" s="250"/>
      <c r="R310" s="250"/>
      <c r="S310" s="250"/>
      <c r="T310" s="250"/>
      <c r="U310" s="250"/>
    </row>
    <row r="311" spans="8:21" x14ac:dyDescent="0.2">
      <c r="H311" s="250"/>
      <c r="I311" s="250"/>
      <c r="J311" s="250"/>
      <c r="K311" s="250"/>
      <c r="L311" s="250"/>
      <c r="M311" s="250"/>
      <c r="N311" s="250"/>
      <c r="O311" s="250"/>
      <c r="P311" s="250"/>
      <c r="Q311" s="250"/>
      <c r="R311" s="250"/>
      <c r="S311" s="250"/>
      <c r="T311" s="250"/>
      <c r="U311" s="250"/>
    </row>
    <row r="312" spans="8:21" x14ac:dyDescent="0.2">
      <c r="H312" s="250"/>
      <c r="I312" s="250"/>
      <c r="J312" s="250"/>
      <c r="K312" s="250"/>
      <c r="L312" s="250"/>
      <c r="M312" s="250"/>
      <c r="N312" s="250"/>
      <c r="O312" s="250"/>
      <c r="P312" s="250"/>
      <c r="Q312" s="250"/>
      <c r="R312" s="250"/>
      <c r="S312" s="250"/>
      <c r="T312" s="250"/>
      <c r="U312" s="250"/>
    </row>
    <row r="313" spans="8:21" x14ac:dyDescent="0.2">
      <c r="H313" s="250"/>
      <c r="I313" s="250"/>
      <c r="J313" s="250"/>
      <c r="K313" s="250"/>
      <c r="L313" s="250"/>
      <c r="M313" s="250"/>
      <c r="N313" s="250"/>
      <c r="O313" s="250"/>
      <c r="P313" s="250"/>
      <c r="Q313" s="250"/>
      <c r="R313" s="250"/>
      <c r="S313" s="250"/>
      <c r="T313" s="250"/>
      <c r="U313" s="250"/>
    </row>
    <row r="314" spans="8:21" x14ac:dyDescent="0.2">
      <c r="H314" s="250"/>
      <c r="I314" s="250"/>
      <c r="J314" s="250"/>
      <c r="K314" s="250"/>
      <c r="L314" s="250"/>
      <c r="M314" s="250"/>
      <c r="N314" s="250"/>
      <c r="O314" s="250"/>
      <c r="P314" s="250"/>
      <c r="Q314" s="250"/>
      <c r="R314" s="250"/>
      <c r="S314" s="250"/>
      <c r="T314" s="250"/>
      <c r="U314" s="250"/>
    </row>
    <row r="315" spans="8:21" x14ac:dyDescent="0.2">
      <c r="H315" s="250"/>
      <c r="I315" s="250"/>
      <c r="J315" s="250"/>
      <c r="K315" s="250"/>
      <c r="L315" s="250"/>
      <c r="M315" s="250"/>
      <c r="N315" s="250"/>
      <c r="O315" s="250"/>
      <c r="P315" s="250"/>
      <c r="Q315" s="250"/>
      <c r="R315" s="250"/>
      <c r="S315" s="250"/>
      <c r="T315" s="250"/>
      <c r="U315" s="250"/>
    </row>
    <row r="316" spans="8:21" x14ac:dyDescent="0.2">
      <c r="H316" s="250"/>
      <c r="I316" s="250"/>
      <c r="J316" s="250"/>
      <c r="K316" s="250"/>
      <c r="L316" s="250"/>
      <c r="M316" s="250"/>
      <c r="N316" s="250"/>
      <c r="O316" s="250"/>
      <c r="P316" s="250"/>
      <c r="Q316" s="250"/>
      <c r="R316" s="250"/>
      <c r="S316" s="250"/>
      <c r="T316" s="250"/>
      <c r="U316" s="250"/>
    </row>
    <row r="317" spans="8:21" x14ac:dyDescent="0.2">
      <c r="H317" s="250"/>
      <c r="I317" s="250"/>
      <c r="J317" s="250"/>
      <c r="K317" s="250"/>
      <c r="L317" s="250"/>
      <c r="M317" s="250"/>
      <c r="N317" s="250"/>
      <c r="O317" s="250"/>
      <c r="P317" s="250"/>
      <c r="Q317" s="250"/>
      <c r="R317" s="250"/>
      <c r="S317" s="250"/>
      <c r="T317" s="250"/>
      <c r="U317" s="250"/>
    </row>
    <row r="318" spans="8:21" x14ac:dyDescent="0.2">
      <c r="H318" s="250"/>
      <c r="I318" s="250"/>
      <c r="J318" s="250"/>
      <c r="K318" s="250"/>
      <c r="L318" s="250"/>
      <c r="M318" s="250"/>
      <c r="N318" s="250"/>
      <c r="O318" s="250"/>
      <c r="P318" s="250"/>
      <c r="Q318" s="250"/>
      <c r="R318" s="250"/>
      <c r="S318" s="250"/>
      <c r="T318" s="250"/>
      <c r="U318" s="250"/>
    </row>
    <row r="319" spans="8:21" x14ac:dyDescent="0.2">
      <c r="H319" s="250"/>
      <c r="I319" s="250"/>
      <c r="J319" s="250"/>
      <c r="K319" s="250"/>
      <c r="L319" s="250"/>
      <c r="M319" s="250"/>
      <c r="N319" s="250"/>
      <c r="O319" s="250"/>
      <c r="P319" s="250"/>
      <c r="Q319" s="250"/>
      <c r="R319" s="250"/>
      <c r="S319" s="250"/>
      <c r="T319" s="250"/>
      <c r="U319" s="250"/>
    </row>
    <row r="320" spans="8:21" x14ac:dyDescent="0.2">
      <c r="H320" s="250"/>
      <c r="I320" s="250"/>
      <c r="J320" s="250"/>
      <c r="K320" s="250"/>
      <c r="L320" s="250"/>
      <c r="M320" s="250"/>
      <c r="N320" s="250"/>
      <c r="O320" s="250"/>
      <c r="P320" s="250"/>
      <c r="Q320" s="250"/>
      <c r="R320" s="250"/>
      <c r="S320" s="250"/>
      <c r="T320" s="250"/>
      <c r="U320" s="250"/>
    </row>
    <row r="321" spans="8:21" x14ac:dyDescent="0.2">
      <c r="H321" s="250"/>
      <c r="I321" s="250"/>
      <c r="J321" s="250"/>
      <c r="K321" s="250"/>
      <c r="L321" s="250"/>
      <c r="M321" s="250"/>
      <c r="N321" s="250"/>
      <c r="O321" s="250"/>
      <c r="P321" s="250"/>
      <c r="Q321" s="250"/>
      <c r="R321" s="250"/>
      <c r="S321" s="250"/>
      <c r="T321" s="250"/>
      <c r="U321" s="250"/>
    </row>
    <row r="322" spans="8:21" x14ac:dyDescent="0.2">
      <c r="H322" s="250"/>
      <c r="I322" s="250"/>
      <c r="J322" s="250"/>
      <c r="K322" s="250"/>
      <c r="L322" s="250"/>
      <c r="M322" s="250"/>
      <c r="N322" s="250"/>
      <c r="O322" s="250"/>
      <c r="P322" s="250"/>
      <c r="Q322" s="250"/>
      <c r="R322" s="250"/>
      <c r="S322" s="250"/>
      <c r="T322" s="250"/>
      <c r="U322" s="250"/>
    </row>
    <row r="323" spans="8:21" x14ac:dyDescent="0.2">
      <c r="H323" s="250"/>
      <c r="I323" s="250"/>
      <c r="J323" s="250"/>
      <c r="K323" s="250"/>
      <c r="L323" s="250"/>
      <c r="M323" s="250"/>
      <c r="N323" s="250"/>
      <c r="O323" s="250"/>
      <c r="P323" s="250"/>
      <c r="Q323" s="250"/>
      <c r="R323" s="250"/>
      <c r="S323" s="250"/>
      <c r="T323" s="250"/>
      <c r="U323" s="250"/>
    </row>
    <row r="324" spans="8:21" x14ac:dyDescent="0.2">
      <c r="H324" s="250"/>
      <c r="I324" s="250"/>
      <c r="J324" s="250"/>
      <c r="K324" s="250"/>
      <c r="L324" s="250"/>
      <c r="M324" s="250"/>
      <c r="N324" s="250"/>
      <c r="O324" s="250"/>
      <c r="P324" s="250"/>
      <c r="Q324" s="250"/>
      <c r="R324" s="250"/>
      <c r="S324" s="250"/>
      <c r="T324" s="250"/>
      <c r="U324" s="250"/>
    </row>
    <row r="325" spans="8:21" x14ac:dyDescent="0.2">
      <c r="H325" s="250"/>
      <c r="I325" s="250"/>
      <c r="J325" s="250"/>
      <c r="K325" s="250"/>
      <c r="L325" s="250"/>
      <c r="M325" s="250"/>
      <c r="N325" s="250"/>
      <c r="O325" s="250"/>
      <c r="P325" s="250"/>
      <c r="Q325" s="250"/>
      <c r="R325" s="250"/>
      <c r="S325" s="250"/>
      <c r="T325" s="250"/>
      <c r="U325" s="250"/>
    </row>
    <row r="326" spans="8:21" x14ac:dyDescent="0.2">
      <c r="H326" s="250"/>
      <c r="I326" s="250"/>
      <c r="J326" s="250"/>
      <c r="K326" s="250"/>
      <c r="L326" s="250"/>
      <c r="M326" s="250"/>
      <c r="N326" s="250"/>
      <c r="O326" s="250"/>
      <c r="P326" s="250"/>
      <c r="Q326" s="250"/>
      <c r="R326" s="250"/>
      <c r="S326" s="250"/>
      <c r="T326" s="250"/>
      <c r="U326" s="250"/>
    </row>
    <row r="327" spans="8:21" x14ac:dyDescent="0.2">
      <c r="H327" s="250"/>
      <c r="I327" s="250"/>
      <c r="J327" s="250"/>
      <c r="K327" s="250"/>
      <c r="L327" s="250"/>
      <c r="M327" s="250"/>
      <c r="N327" s="250"/>
      <c r="O327" s="250"/>
      <c r="P327" s="250"/>
      <c r="Q327" s="250"/>
      <c r="R327" s="250"/>
      <c r="S327" s="250"/>
      <c r="T327" s="250"/>
      <c r="U327" s="250"/>
    </row>
    <row r="328" spans="8:21" x14ac:dyDescent="0.2">
      <c r="H328" s="250"/>
      <c r="I328" s="250"/>
      <c r="J328" s="250"/>
      <c r="K328" s="250"/>
      <c r="L328" s="250"/>
      <c r="M328" s="250"/>
      <c r="N328" s="250"/>
      <c r="O328" s="250"/>
      <c r="P328" s="250"/>
      <c r="Q328" s="250"/>
      <c r="R328" s="250"/>
      <c r="S328" s="250"/>
      <c r="T328" s="250"/>
      <c r="U328" s="250"/>
    </row>
    <row r="329" spans="8:21" x14ac:dyDescent="0.2">
      <c r="H329" s="250"/>
      <c r="I329" s="250"/>
      <c r="J329" s="250"/>
      <c r="K329" s="250"/>
      <c r="L329" s="250"/>
      <c r="M329" s="250"/>
      <c r="N329" s="250"/>
      <c r="O329" s="250"/>
      <c r="P329" s="250"/>
      <c r="Q329" s="250"/>
      <c r="R329" s="250"/>
      <c r="S329" s="250"/>
      <c r="T329" s="250"/>
      <c r="U329" s="250"/>
    </row>
    <row r="330" spans="8:21" x14ac:dyDescent="0.2">
      <c r="H330" s="250"/>
      <c r="I330" s="250"/>
      <c r="J330" s="250"/>
      <c r="K330" s="250"/>
      <c r="L330" s="250"/>
      <c r="M330" s="250"/>
      <c r="N330" s="250"/>
      <c r="O330" s="250"/>
      <c r="P330" s="250"/>
      <c r="Q330" s="250"/>
      <c r="R330" s="250"/>
      <c r="S330" s="250"/>
      <c r="T330" s="250"/>
      <c r="U330" s="250"/>
    </row>
    <row r="331" spans="8:21" x14ac:dyDescent="0.2">
      <c r="H331" s="250"/>
      <c r="I331" s="250"/>
      <c r="J331" s="250"/>
      <c r="K331" s="250"/>
      <c r="L331" s="250"/>
      <c r="M331" s="250"/>
      <c r="N331" s="250"/>
      <c r="O331" s="250"/>
      <c r="P331" s="250"/>
      <c r="Q331" s="250"/>
      <c r="R331" s="250"/>
      <c r="S331" s="250"/>
      <c r="T331" s="250"/>
      <c r="U331" s="250"/>
    </row>
    <row r="332" spans="8:21" x14ac:dyDescent="0.2">
      <c r="H332" s="250"/>
      <c r="I332" s="250"/>
      <c r="J332" s="250"/>
      <c r="K332" s="250"/>
      <c r="L332" s="250"/>
      <c r="M332" s="250"/>
      <c r="N332" s="250"/>
      <c r="O332" s="250"/>
      <c r="P332" s="250"/>
      <c r="Q332" s="250"/>
      <c r="R332" s="250"/>
      <c r="S332" s="250"/>
      <c r="T332" s="250"/>
      <c r="U332" s="250"/>
    </row>
    <row r="333" spans="8:21" x14ac:dyDescent="0.2">
      <c r="H333" s="250"/>
      <c r="I333" s="250"/>
      <c r="J333" s="250"/>
      <c r="K333" s="250"/>
      <c r="L333" s="250"/>
      <c r="M333" s="250"/>
      <c r="N333" s="250"/>
      <c r="O333" s="250"/>
      <c r="P333" s="250"/>
      <c r="Q333" s="250"/>
      <c r="R333" s="250"/>
      <c r="S333" s="250"/>
      <c r="T333" s="250"/>
      <c r="U333" s="250"/>
    </row>
    <row r="334" spans="8:21" x14ac:dyDescent="0.2">
      <c r="H334" s="250"/>
      <c r="I334" s="250"/>
      <c r="J334" s="250"/>
      <c r="K334" s="250"/>
      <c r="L334" s="250"/>
      <c r="M334" s="250"/>
      <c r="N334" s="250"/>
      <c r="O334" s="250"/>
      <c r="P334" s="250"/>
      <c r="Q334" s="250"/>
      <c r="R334" s="250"/>
      <c r="S334" s="250"/>
      <c r="T334" s="250"/>
      <c r="U334" s="250"/>
    </row>
    <row r="335" spans="8:21" x14ac:dyDescent="0.2">
      <c r="H335" s="250"/>
      <c r="I335" s="250"/>
      <c r="J335" s="250"/>
      <c r="K335" s="250"/>
      <c r="L335" s="250"/>
      <c r="M335" s="250"/>
      <c r="N335" s="250"/>
      <c r="O335" s="250"/>
      <c r="P335" s="250"/>
      <c r="Q335" s="250"/>
      <c r="R335" s="250"/>
      <c r="S335" s="250"/>
      <c r="T335" s="250"/>
      <c r="U335" s="250"/>
    </row>
    <row r="336" spans="8:21" x14ac:dyDescent="0.2">
      <c r="H336" s="250"/>
      <c r="I336" s="250"/>
      <c r="J336" s="250"/>
      <c r="K336" s="250"/>
      <c r="L336" s="250"/>
      <c r="M336" s="250"/>
      <c r="N336" s="250"/>
      <c r="O336" s="250"/>
      <c r="P336" s="250"/>
      <c r="Q336" s="250"/>
      <c r="R336" s="250"/>
      <c r="S336" s="250"/>
      <c r="T336" s="250"/>
      <c r="U336" s="250"/>
    </row>
    <row r="337" spans="8:21" x14ac:dyDescent="0.2">
      <c r="H337" s="250"/>
      <c r="I337" s="250"/>
      <c r="J337" s="250"/>
      <c r="K337" s="250"/>
      <c r="L337" s="250"/>
      <c r="M337" s="250"/>
      <c r="N337" s="250"/>
      <c r="O337" s="250"/>
      <c r="P337" s="250"/>
      <c r="Q337" s="250"/>
      <c r="R337" s="250"/>
      <c r="S337" s="250"/>
      <c r="T337" s="250"/>
      <c r="U337" s="250"/>
    </row>
    <row r="338" spans="8:21" x14ac:dyDescent="0.2">
      <c r="H338" s="250"/>
      <c r="I338" s="250"/>
      <c r="J338" s="250"/>
      <c r="K338" s="250"/>
      <c r="L338" s="250"/>
      <c r="M338" s="250"/>
      <c r="N338" s="250"/>
      <c r="O338" s="250"/>
      <c r="P338" s="250"/>
      <c r="Q338" s="250"/>
      <c r="R338" s="250"/>
      <c r="S338" s="250"/>
      <c r="T338" s="250"/>
      <c r="U338" s="250"/>
    </row>
    <row r="339" spans="8:21" x14ac:dyDescent="0.2">
      <c r="H339" s="250"/>
      <c r="I339" s="250"/>
      <c r="J339" s="250"/>
      <c r="K339" s="250"/>
      <c r="L339" s="250"/>
      <c r="M339" s="250"/>
      <c r="N339" s="250"/>
      <c r="O339" s="250"/>
      <c r="P339" s="250"/>
      <c r="Q339" s="250"/>
      <c r="R339" s="250"/>
      <c r="S339" s="250"/>
      <c r="T339" s="250"/>
      <c r="U339" s="250"/>
    </row>
    <row r="340" spans="8:21" x14ac:dyDescent="0.2">
      <c r="H340" s="250"/>
      <c r="I340" s="250"/>
      <c r="J340" s="250"/>
      <c r="K340" s="250"/>
      <c r="L340" s="250"/>
      <c r="M340" s="250"/>
      <c r="N340" s="250"/>
      <c r="O340" s="250"/>
      <c r="P340" s="250"/>
      <c r="Q340" s="250"/>
      <c r="R340" s="250"/>
      <c r="S340" s="250"/>
      <c r="T340" s="250"/>
      <c r="U340" s="250"/>
    </row>
    <row r="341" spans="8:21" x14ac:dyDescent="0.2">
      <c r="H341" s="250"/>
      <c r="I341" s="250"/>
      <c r="J341" s="250"/>
      <c r="K341" s="250"/>
      <c r="L341" s="250"/>
      <c r="M341" s="250"/>
      <c r="N341" s="250"/>
      <c r="O341" s="250"/>
      <c r="P341" s="250"/>
      <c r="Q341" s="250"/>
      <c r="R341" s="250"/>
      <c r="S341" s="250"/>
      <c r="T341" s="250"/>
      <c r="U341" s="250"/>
    </row>
    <row r="342" spans="8:21" x14ac:dyDescent="0.2">
      <c r="H342" s="250"/>
      <c r="I342" s="250"/>
      <c r="J342" s="250"/>
      <c r="K342" s="250"/>
      <c r="L342" s="250"/>
      <c r="M342" s="250"/>
      <c r="N342" s="250"/>
      <c r="O342" s="250"/>
      <c r="P342" s="250"/>
      <c r="Q342" s="250"/>
      <c r="R342" s="250"/>
      <c r="S342" s="250"/>
      <c r="T342" s="250"/>
      <c r="U342" s="250"/>
    </row>
    <row r="343" spans="8:21" x14ac:dyDescent="0.2">
      <c r="H343" s="250"/>
      <c r="I343" s="250"/>
      <c r="J343" s="250"/>
      <c r="K343" s="250"/>
      <c r="L343" s="250"/>
      <c r="M343" s="250"/>
      <c r="N343" s="250"/>
      <c r="O343" s="250"/>
      <c r="P343" s="250"/>
      <c r="Q343" s="250"/>
      <c r="R343" s="250"/>
      <c r="S343" s="250"/>
      <c r="T343" s="250"/>
      <c r="U343" s="250"/>
    </row>
    <row r="344" spans="8:21" x14ac:dyDescent="0.2">
      <c r="H344" s="250"/>
      <c r="I344" s="250"/>
      <c r="J344" s="250"/>
      <c r="K344" s="250"/>
      <c r="L344" s="250"/>
      <c r="M344" s="250"/>
      <c r="N344" s="250"/>
      <c r="O344" s="250"/>
      <c r="P344" s="250"/>
      <c r="Q344" s="250"/>
      <c r="R344" s="250"/>
      <c r="S344" s="250"/>
      <c r="T344" s="250"/>
      <c r="U344" s="250"/>
    </row>
    <row r="345" spans="8:21" x14ac:dyDescent="0.2">
      <c r="H345" s="250"/>
      <c r="I345" s="250"/>
      <c r="J345" s="250"/>
      <c r="K345" s="250"/>
      <c r="L345" s="250"/>
      <c r="M345" s="250"/>
      <c r="N345" s="250"/>
      <c r="O345" s="250"/>
      <c r="P345" s="250"/>
      <c r="Q345" s="250"/>
      <c r="R345" s="250"/>
      <c r="S345" s="250"/>
      <c r="T345" s="250"/>
      <c r="U345" s="250"/>
    </row>
    <row r="346" spans="8:21" x14ac:dyDescent="0.2">
      <c r="H346" s="250"/>
      <c r="I346" s="250"/>
      <c r="J346" s="250"/>
      <c r="K346" s="250"/>
      <c r="L346" s="250"/>
      <c r="M346" s="250"/>
      <c r="N346" s="250"/>
      <c r="O346" s="250"/>
      <c r="P346" s="250"/>
      <c r="Q346" s="250"/>
      <c r="R346" s="250"/>
      <c r="S346" s="250"/>
      <c r="T346" s="250"/>
      <c r="U346" s="250"/>
    </row>
    <row r="347" spans="8:21" x14ac:dyDescent="0.2">
      <c r="H347" s="250"/>
      <c r="I347" s="250"/>
      <c r="J347" s="250"/>
      <c r="K347" s="250"/>
      <c r="L347" s="250"/>
      <c r="M347" s="250"/>
      <c r="N347" s="250"/>
      <c r="O347" s="250"/>
      <c r="P347" s="250"/>
      <c r="Q347" s="250"/>
      <c r="R347" s="250"/>
      <c r="S347" s="250"/>
      <c r="T347" s="250"/>
      <c r="U347" s="250"/>
    </row>
    <row r="348" spans="8:21" x14ac:dyDescent="0.2">
      <c r="H348" s="250"/>
      <c r="I348" s="250"/>
      <c r="J348" s="250"/>
      <c r="K348" s="250"/>
      <c r="L348" s="250"/>
      <c r="M348" s="250"/>
      <c r="N348" s="250"/>
      <c r="O348" s="250"/>
      <c r="P348" s="250"/>
      <c r="Q348" s="250"/>
      <c r="R348" s="250"/>
      <c r="S348" s="250"/>
      <c r="T348" s="250"/>
      <c r="U348" s="250"/>
    </row>
    <row r="349" spans="8:21" x14ac:dyDescent="0.2">
      <c r="H349" s="250"/>
      <c r="I349" s="250"/>
      <c r="J349" s="250"/>
      <c r="K349" s="250"/>
      <c r="L349" s="250"/>
      <c r="M349" s="250"/>
      <c r="N349" s="250"/>
      <c r="O349" s="250"/>
      <c r="P349" s="250"/>
      <c r="Q349" s="250"/>
      <c r="R349" s="250"/>
      <c r="S349" s="250"/>
      <c r="T349" s="250"/>
      <c r="U349" s="250"/>
    </row>
    <row r="350" spans="8:21" x14ac:dyDescent="0.2">
      <c r="H350" s="250"/>
      <c r="I350" s="250"/>
      <c r="J350" s="250"/>
      <c r="K350" s="250"/>
      <c r="L350" s="250"/>
      <c r="M350" s="250"/>
      <c r="N350" s="250"/>
      <c r="O350" s="250"/>
      <c r="P350" s="250"/>
      <c r="Q350" s="250"/>
      <c r="R350" s="250"/>
      <c r="S350" s="250"/>
      <c r="T350" s="250"/>
      <c r="U350" s="250"/>
    </row>
    <row r="351" spans="8:21" x14ac:dyDescent="0.2">
      <c r="H351" s="250"/>
      <c r="I351" s="250"/>
      <c r="J351" s="250"/>
      <c r="K351" s="250"/>
      <c r="L351" s="250"/>
      <c r="M351" s="250"/>
      <c r="N351" s="250"/>
      <c r="O351" s="250"/>
      <c r="P351" s="250"/>
      <c r="Q351" s="250"/>
      <c r="R351" s="250"/>
      <c r="S351" s="250"/>
      <c r="T351" s="250"/>
      <c r="U351" s="250"/>
    </row>
    <row r="352" spans="8:21" x14ac:dyDescent="0.2">
      <c r="H352" s="250"/>
      <c r="I352" s="250"/>
      <c r="J352" s="250"/>
      <c r="K352" s="250"/>
      <c r="L352" s="250"/>
      <c r="M352" s="250"/>
      <c r="N352" s="250"/>
      <c r="O352" s="250"/>
      <c r="P352" s="250"/>
      <c r="Q352" s="250"/>
      <c r="R352" s="250"/>
      <c r="S352" s="250"/>
      <c r="T352" s="250"/>
      <c r="U352" s="250"/>
    </row>
    <row r="353" spans="8:21" x14ac:dyDescent="0.2">
      <c r="H353" s="250"/>
      <c r="I353" s="250"/>
      <c r="J353" s="250"/>
      <c r="K353" s="250"/>
      <c r="L353" s="250"/>
      <c r="M353" s="250"/>
      <c r="N353" s="250"/>
      <c r="O353" s="250"/>
      <c r="P353" s="250"/>
      <c r="Q353" s="250"/>
      <c r="R353" s="250"/>
      <c r="S353" s="250"/>
      <c r="T353" s="250"/>
      <c r="U353" s="250"/>
    </row>
    <row r="354" spans="8:21" x14ac:dyDescent="0.2">
      <c r="H354" s="250"/>
      <c r="I354" s="250"/>
      <c r="J354" s="250"/>
      <c r="K354" s="250"/>
      <c r="L354" s="250"/>
      <c r="M354" s="250"/>
      <c r="N354" s="250"/>
      <c r="O354" s="250"/>
      <c r="P354" s="250"/>
      <c r="Q354" s="250"/>
      <c r="R354" s="250"/>
      <c r="S354" s="250"/>
      <c r="T354" s="250"/>
      <c r="U354" s="250"/>
    </row>
    <row r="355" spans="8:21" x14ac:dyDescent="0.2">
      <c r="H355" s="250"/>
      <c r="I355" s="250"/>
      <c r="J355" s="250"/>
      <c r="K355" s="250"/>
      <c r="L355" s="250"/>
      <c r="M355" s="250"/>
      <c r="N355" s="250"/>
      <c r="O355" s="250"/>
      <c r="P355" s="250"/>
      <c r="Q355" s="250"/>
      <c r="R355" s="250"/>
      <c r="S355" s="250"/>
      <c r="T355" s="250"/>
      <c r="U355" s="250"/>
    </row>
  </sheetData>
  <hyperlinks>
    <hyperlink ref="B4" r:id="rId1"/>
    <hyperlink ref="B10" r:id="rId2"/>
    <hyperlink ref="B7" r:id="rId3" location="definities"/>
  </hyperlinks>
  <pageMargins left="0.7" right="0.7" top="0.75" bottom="0.75" header="0.3" footer="0.3"/>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M107"/>
  <sheetViews>
    <sheetView workbookViewId="0">
      <selection activeCell="B11" sqref="B11"/>
    </sheetView>
  </sheetViews>
  <sheetFormatPr defaultRowHeight="12.75" x14ac:dyDescent="0.2"/>
  <cols>
    <col min="1" max="1" width="15.5" customWidth="1"/>
    <col min="2" max="2" width="55.33203125" customWidth="1"/>
    <col min="3" max="3" width="59.33203125" customWidth="1"/>
    <col min="4" max="4" width="10.1640625" customWidth="1"/>
    <col min="5" max="6" width="12.5" bestFit="1" customWidth="1"/>
    <col min="7" max="7" width="12.5" style="61" bestFit="1" customWidth="1"/>
    <col min="8" max="8" width="11.6640625" bestFit="1" customWidth="1"/>
    <col min="9" max="9" width="12.5" bestFit="1" customWidth="1"/>
    <col min="10" max="10" width="14.1640625" customWidth="1"/>
    <col min="11" max="11" width="13.6640625" style="61" customWidth="1"/>
    <col min="12" max="12" width="13" customWidth="1"/>
    <col min="13" max="14" width="12.5" bestFit="1" customWidth="1"/>
    <col min="15" max="15" width="13.33203125" bestFit="1" customWidth="1"/>
    <col min="16" max="16" width="10.33203125" customWidth="1"/>
    <col min="17" max="17" width="11" bestFit="1" customWidth="1"/>
    <col min="19" max="19" width="10" customWidth="1"/>
    <col min="20" max="20" width="11" bestFit="1" customWidth="1"/>
    <col min="23" max="23" width="11" bestFit="1" customWidth="1"/>
    <col min="26" max="26" width="11" bestFit="1" customWidth="1"/>
    <col min="28" max="28" width="10.1640625" customWidth="1"/>
    <col min="29" max="29" width="11" bestFit="1" customWidth="1"/>
    <col min="31" max="31" width="9.83203125" customWidth="1"/>
    <col min="32" max="32" width="11" bestFit="1" customWidth="1"/>
    <col min="34" max="34" width="9.83203125" customWidth="1"/>
    <col min="37" max="37" width="9.83203125" bestFit="1" customWidth="1"/>
    <col min="38" max="38" width="11" bestFit="1" customWidth="1"/>
  </cols>
  <sheetData>
    <row r="1" spans="1:3" x14ac:dyDescent="0.2">
      <c r="A1" s="20" t="s">
        <v>829</v>
      </c>
      <c r="B1" s="17"/>
    </row>
    <row r="2" spans="1:3" x14ac:dyDescent="0.2">
      <c r="A2" s="12"/>
      <c r="B2" s="12"/>
    </row>
    <row r="3" spans="1:3" x14ac:dyDescent="0.2">
      <c r="A3" s="20" t="s">
        <v>7</v>
      </c>
      <c r="B3" s="18" t="s">
        <v>162</v>
      </c>
    </row>
    <row r="4" spans="1:3" x14ac:dyDescent="0.2">
      <c r="A4" s="20"/>
      <c r="B4" s="31" t="s">
        <v>163</v>
      </c>
    </row>
    <row r="5" spans="1:3" x14ac:dyDescent="0.2">
      <c r="A5" s="20" t="s">
        <v>10</v>
      </c>
      <c r="B5" s="18" t="s">
        <v>166</v>
      </c>
    </row>
    <row r="6" spans="1:3" x14ac:dyDescent="0.2">
      <c r="A6" s="19" t="s">
        <v>14</v>
      </c>
      <c r="B6" s="31" t="s">
        <v>164</v>
      </c>
    </row>
    <row r="7" spans="1:3" x14ac:dyDescent="0.2">
      <c r="A7" s="19"/>
      <c r="B7" s="31" t="s">
        <v>165</v>
      </c>
    </row>
    <row r="8" spans="1:3" x14ac:dyDescent="0.2">
      <c r="A8" s="20" t="s">
        <v>129</v>
      </c>
      <c r="B8" s="18" t="s">
        <v>906</v>
      </c>
    </row>
    <row r="9" spans="1:3" s="90" customFormat="1" x14ac:dyDescent="0.2">
      <c r="A9" s="77"/>
      <c r="B9" s="46" t="s">
        <v>907</v>
      </c>
    </row>
    <row r="10" spans="1:3" x14ac:dyDescent="0.2">
      <c r="A10" s="12"/>
      <c r="B10" s="84" t="s">
        <v>542</v>
      </c>
    </row>
    <row r="11" spans="1:3" x14ac:dyDescent="0.2">
      <c r="A11" s="13" t="s">
        <v>130</v>
      </c>
      <c r="B11" s="74" t="s">
        <v>591</v>
      </c>
    </row>
    <row r="12" spans="1:3" s="61" customFormat="1" x14ac:dyDescent="0.2">
      <c r="A12" s="39"/>
    </row>
    <row r="13" spans="1:3" s="61" customFormat="1" x14ac:dyDescent="0.2">
      <c r="A13" s="39"/>
      <c r="B13" s="46"/>
    </row>
    <row r="14" spans="1:3" s="61" customFormat="1" x14ac:dyDescent="0.2">
      <c r="A14" s="39" t="s">
        <v>15</v>
      </c>
      <c r="B14" s="39" t="s">
        <v>16</v>
      </c>
      <c r="C14" s="41" t="s">
        <v>155</v>
      </c>
    </row>
    <row r="15" spans="1:3" s="61" customFormat="1" x14ac:dyDescent="0.2">
      <c r="A15" s="47" t="s">
        <v>22</v>
      </c>
      <c r="B15" s="44" t="s">
        <v>132</v>
      </c>
      <c r="C15" s="8" t="s">
        <v>215</v>
      </c>
    </row>
    <row r="16" spans="1:3" s="61" customFormat="1" ht="38.25" x14ac:dyDescent="0.2">
      <c r="A16" s="162" t="s">
        <v>24</v>
      </c>
      <c r="B16" s="161" t="s">
        <v>133</v>
      </c>
      <c r="C16" s="160" t="s">
        <v>284</v>
      </c>
    </row>
    <row r="17" spans="1:3" x14ac:dyDescent="0.2">
      <c r="A17" s="47" t="s">
        <v>26</v>
      </c>
      <c r="B17" s="44" t="s">
        <v>134</v>
      </c>
      <c r="C17" s="11" t="s">
        <v>285</v>
      </c>
    </row>
    <row r="18" spans="1:3" x14ac:dyDescent="0.2">
      <c r="A18" s="47" t="s">
        <v>28</v>
      </c>
      <c r="B18" s="44" t="s">
        <v>135</v>
      </c>
      <c r="C18" s="11" t="s">
        <v>203</v>
      </c>
    </row>
    <row r="19" spans="1:3" x14ac:dyDescent="0.2">
      <c r="A19" s="47" t="s">
        <v>30</v>
      </c>
      <c r="B19" s="44" t="s">
        <v>136</v>
      </c>
      <c r="C19" s="11" t="s">
        <v>228</v>
      </c>
    </row>
    <row r="20" spans="1:3" x14ac:dyDescent="0.2">
      <c r="A20" s="47" t="s">
        <v>31</v>
      </c>
      <c r="B20" s="44" t="s">
        <v>137</v>
      </c>
      <c r="C20" s="11" t="s">
        <v>286</v>
      </c>
    </row>
    <row r="21" spans="1:3" s="38" customFormat="1" x14ac:dyDescent="0.2"/>
    <row r="22" spans="1:3" s="109" customFormat="1" x14ac:dyDescent="0.2"/>
    <row r="23" spans="1:3" s="109" customFormat="1" x14ac:dyDescent="0.2">
      <c r="A23" s="28" t="s">
        <v>42</v>
      </c>
      <c r="B23" s="123" t="s">
        <v>214</v>
      </c>
      <c r="C23" s="54" t="s">
        <v>215</v>
      </c>
    </row>
    <row r="24" spans="1:3" s="109" customFormat="1" x14ac:dyDescent="0.2">
      <c r="A24" s="28" t="s">
        <v>49</v>
      </c>
      <c r="B24" s="123" t="s">
        <v>219</v>
      </c>
      <c r="C24" s="59" t="s">
        <v>220</v>
      </c>
    </row>
    <row r="25" spans="1:3" s="109" customFormat="1" ht="25.5" x14ac:dyDescent="0.2">
      <c r="A25" s="408" t="s">
        <v>49</v>
      </c>
      <c r="B25" s="402" t="s">
        <v>204</v>
      </c>
      <c r="C25" s="381" t="s">
        <v>205</v>
      </c>
    </row>
    <row r="26" spans="1:3" s="109" customFormat="1" x14ac:dyDescent="0.2">
      <c r="A26" s="28" t="s">
        <v>49</v>
      </c>
      <c r="B26" s="123" t="s">
        <v>223</v>
      </c>
      <c r="C26" s="57" t="s">
        <v>224</v>
      </c>
    </row>
    <row r="27" spans="1:3" s="109" customFormat="1" x14ac:dyDescent="0.2">
      <c r="A27" s="28" t="s">
        <v>49</v>
      </c>
      <c r="B27" s="123" t="s">
        <v>221</v>
      </c>
      <c r="C27" s="57" t="s">
        <v>222</v>
      </c>
    </row>
    <row r="28" spans="1:3" s="109" customFormat="1" x14ac:dyDescent="0.2">
      <c r="A28" s="28" t="s">
        <v>62</v>
      </c>
      <c r="B28" s="123" t="s">
        <v>53</v>
      </c>
      <c r="C28" s="123" t="s">
        <v>216</v>
      </c>
    </row>
    <row r="29" spans="1:3" s="109" customFormat="1" x14ac:dyDescent="0.2">
      <c r="A29" s="28" t="s">
        <v>62</v>
      </c>
      <c r="B29" s="123" t="s">
        <v>217</v>
      </c>
      <c r="C29" s="123" t="s">
        <v>218</v>
      </c>
    </row>
    <row r="30" spans="1:3" s="109" customFormat="1" x14ac:dyDescent="0.2">
      <c r="A30" s="28" t="s">
        <v>62</v>
      </c>
      <c r="B30" s="123" t="s">
        <v>60</v>
      </c>
      <c r="C30" s="57" t="s">
        <v>225</v>
      </c>
    </row>
    <row r="31" spans="1:3" s="109" customFormat="1" x14ac:dyDescent="0.2">
      <c r="A31" s="28" t="s">
        <v>62</v>
      </c>
      <c r="B31" s="123" t="s">
        <v>64</v>
      </c>
      <c r="C31" s="59" t="s">
        <v>226</v>
      </c>
    </row>
    <row r="32" spans="1:3" s="109" customFormat="1" x14ac:dyDescent="0.2">
      <c r="A32" s="28" t="s">
        <v>178</v>
      </c>
      <c r="B32" s="123" t="s">
        <v>202</v>
      </c>
      <c r="C32" s="54" t="s">
        <v>203</v>
      </c>
    </row>
    <row r="33" spans="1:15" s="109" customFormat="1" x14ac:dyDescent="0.2">
      <c r="A33" s="28" t="s">
        <v>111</v>
      </c>
      <c r="B33" s="123" t="s">
        <v>227</v>
      </c>
      <c r="C33" s="59" t="s">
        <v>228</v>
      </c>
    </row>
    <row r="34" spans="1:15" s="109" customFormat="1" x14ac:dyDescent="0.2">
      <c r="A34" s="28" t="s">
        <v>297</v>
      </c>
      <c r="B34" s="123" t="s">
        <v>206</v>
      </c>
      <c r="C34" s="54" t="s">
        <v>207</v>
      </c>
    </row>
    <row r="35" spans="1:15" s="109" customFormat="1" x14ac:dyDescent="0.2">
      <c r="A35" s="28" t="s">
        <v>297</v>
      </c>
      <c r="B35" s="123" t="s">
        <v>208</v>
      </c>
      <c r="C35" s="54" t="s">
        <v>209</v>
      </c>
    </row>
    <row r="36" spans="1:15" s="109" customFormat="1" x14ac:dyDescent="0.2">
      <c r="A36" s="28" t="s">
        <v>297</v>
      </c>
      <c r="B36" s="123" t="s">
        <v>210</v>
      </c>
      <c r="C36" s="54" t="s">
        <v>211</v>
      </c>
    </row>
    <row r="37" spans="1:15" s="109" customFormat="1" x14ac:dyDescent="0.2">
      <c r="A37" s="28" t="s">
        <v>297</v>
      </c>
      <c r="B37" s="123" t="s">
        <v>212</v>
      </c>
      <c r="C37" s="54" t="s">
        <v>213</v>
      </c>
    </row>
    <row r="38" spans="1:15" s="109" customFormat="1" x14ac:dyDescent="0.2"/>
    <row r="39" spans="1:15" s="109" customFormat="1" x14ac:dyDescent="0.2"/>
    <row r="40" spans="1:15" s="38" customFormat="1" ht="21" x14ac:dyDescent="0.35">
      <c r="A40" s="73" t="s">
        <v>9</v>
      </c>
      <c r="E40" s="67"/>
      <c r="F40" s="67"/>
      <c r="G40" s="67"/>
      <c r="H40" s="63"/>
      <c r="I40" s="63"/>
      <c r="J40" s="63"/>
      <c r="K40" s="63"/>
      <c r="L40" s="63"/>
      <c r="M40" s="63"/>
      <c r="N40" s="63"/>
      <c r="O40" s="63"/>
    </row>
    <row r="41" spans="1:15" s="373" customFormat="1" ht="15.75" x14ac:dyDescent="0.25">
      <c r="A41" s="404" t="s">
        <v>857</v>
      </c>
      <c r="D41" s="65" t="s">
        <v>828</v>
      </c>
      <c r="E41" s="386"/>
      <c r="F41" s="386"/>
      <c r="G41" s="386"/>
      <c r="H41" s="375"/>
      <c r="I41" s="375"/>
      <c r="J41" s="375"/>
      <c r="K41" s="375"/>
      <c r="L41" s="372"/>
      <c r="M41" s="371"/>
      <c r="N41" s="371"/>
      <c r="O41" s="371"/>
    </row>
    <row r="42" spans="1:15" s="373" customFormat="1" ht="13.5" thickBot="1" x14ac:dyDescent="0.25">
      <c r="D42" s="66" t="s">
        <v>12</v>
      </c>
      <c r="E42" s="66"/>
      <c r="F42" s="66"/>
      <c r="G42" s="66"/>
      <c r="H42" s="62" t="s">
        <v>13</v>
      </c>
      <c r="I42" s="62"/>
      <c r="J42" s="62"/>
      <c r="K42" s="62"/>
      <c r="L42" s="64" t="s">
        <v>230</v>
      </c>
      <c r="M42" s="371"/>
      <c r="N42" s="371"/>
      <c r="O42" s="371"/>
    </row>
    <row r="43" spans="1:15" s="38" customFormat="1" x14ac:dyDescent="0.2">
      <c r="A43" s="41" t="s">
        <v>15</v>
      </c>
      <c r="B43" s="372" t="s">
        <v>852</v>
      </c>
      <c r="C43" s="41" t="s">
        <v>155</v>
      </c>
      <c r="D43" s="66" t="s">
        <v>17</v>
      </c>
      <c r="E43" s="66" t="s">
        <v>18</v>
      </c>
      <c r="F43" s="66" t="s">
        <v>19</v>
      </c>
      <c r="G43" s="68" t="s">
        <v>20</v>
      </c>
      <c r="H43" s="62" t="s">
        <v>17</v>
      </c>
      <c r="I43" s="62" t="s">
        <v>18</v>
      </c>
      <c r="J43" s="62" t="s">
        <v>19</v>
      </c>
      <c r="K43" s="68" t="s">
        <v>20</v>
      </c>
      <c r="L43" s="62" t="s">
        <v>17</v>
      </c>
      <c r="M43" s="62" t="s">
        <v>18</v>
      </c>
      <c r="N43" s="62" t="s">
        <v>19</v>
      </c>
      <c r="O43" s="68" t="s">
        <v>21</v>
      </c>
    </row>
    <row r="44" spans="1:15" s="38" customFormat="1" x14ac:dyDescent="0.2">
      <c r="A44" s="56" t="s">
        <v>22</v>
      </c>
      <c r="B44" s="45" t="s">
        <v>214</v>
      </c>
      <c r="C44" s="54" t="s">
        <v>215</v>
      </c>
      <c r="D44" s="316">
        <v>0.1</v>
      </c>
      <c r="E44" s="316">
        <v>7.9</v>
      </c>
      <c r="F44" s="316">
        <v>12.600000000000001</v>
      </c>
      <c r="G44" s="317">
        <v>20.399999999999999</v>
      </c>
      <c r="H44" s="316">
        <v>0.2</v>
      </c>
      <c r="I44" s="316">
        <v>5.6999999999999993</v>
      </c>
      <c r="J44" s="316">
        <v>8.1999999999999993</v>
      </c>
      <c r="K44" s="317">
        <v>14.1</v>
      </c>
      <c r="L44" s="316">
        <v>0.3</v>
      </c>
      <c r="M44" s="316">
        <v>13.5</v>
      </c>
      <c r="N44" s="316">
        <v>20.8</v>
      </c>
      <c r="O44" s="317">
        <v>34.5</v>
      </c>
    </row>
    <row r="45" spans="1:15" s="38" customFormat="1" x14ac:dyDescent="0.2">
      <c r="A45" s="48" t="s">
        <v>168</v>
      </c>
      <c r="B45" s="8"/>
      <c r="C45" s="53"/>
      <c r="D45" s="318">
        <v>0.1</v>
      </c>
      <c r="E45" s="318">
        <v>7.9</v>
      </c>
      <c r="F45" s="318">
        <v>12.600000000000001</v>
      </c>
      <c r="G45" s="319">
        <v>20.399999999999999</v>
      </c>
      <c r="H45" s="318">
        <v>0.2</v>
      </c>
      <c r="I45" s="318">
        <v>5.6999999999999993</v>
      </c>
      <c r="J45" s="318">
        <v>8.1999999999999993</v>
      </c>
      <c r="K45" s="319">
        <v>14.1</v>
      </c>
      <c r="L45" s="318">
        <v>0.3</v>
      </c>
      <c r="M45" s="318">
        <v>13.5</v>
      </c>
      <c r="N45" s="318">
        <v>20.8</v>
      </c>
      <c r="O45" s="319">
        <v>34.5</v>
      </c>
    </row>
    <row r="46" spans="1:15" s="43" customFormat="1" x14ac:dyDescent="0.2">
      <c r="A46" s="49"/>
      <c r="B46" s="40"/>
      <c r="C46" s="51"/>
      <c r="D46" s="320"/>
      <c r="E46" s="320"/>
      <c r="F46" s="320"/>
      <c r="G46" s="321"/>
      <c r="H46" s="320"/>
      <c r="I46" s="320"/>
      <c r="J46" s="320"/>
      <c r="K46" s="321"/>
      <c r="L46" s="320"/>
      <c r="M46" s="320"/>
      <c r="N46" s="320"/>
      <c r="O46" s="321"/>
    </row>
    <row r="47" spans="1:15" s="38" customFormat="1" ht="25.5" x14ac:dyDescent="0.2">
      <c r="A47" s="56" t="s">
        <v>24</v>
      </c>
      <c r="B47" s="45" t="s">
        <v>219</v>
      </c>
      <c r="C47" s="59" t="s">
        <v>220</v>
      </c>
      <c r="D47" s="316">
        <v>1.5</v>
      </c>
      <c r="E47" s="316">
        <v>35</v>
      </c>
      <c r="F47" s="316">
        <v>14.200000000000001</v>
      </c>
      <c r="G47" s="317">
        <v>50.6</v>
      </c>
      <c r="H47" s="316">
        <v>2.7</v>
      </c>
      <c r="I47" s="316">
        <v>26</v>
      </c>
      <c r="J47" s="316">
        <v>11.5</v>
      </c>
      <c r="K47" s="317">
        <v>40.1</v>
      </c>
      <c r="L47" s="316">
        <v>4.2</v>
      </c>
      <c r="M47" s="316">
        <v>61</v>
      </c>
      <c r="N47" s="316">
        <v>25.5</v>
      </c>
      <c r="O47" s="317">
        <v>90.7</v>
      </c>
    </row>
    <row r="48" spans="1:15" s="38" customFormat="1" ht="25.5" x14ac:dyDescent="0.2">
      <c r="A48" s="406" t="s">
        <v>24</v>
      </c>
      <c r="B48" s="407" t="s">
        <v>204</v>
      </c>
      <c r="C48" s="381" t="s">
        <v>205</v>
      </c>
      <c r="D48" s="316">
        <v>23.4</v>
      </c>
      <c r="E48" s="316">
        <v>104</v>
      </c>
      <c r="F48" s="316">
        <v>13.700000000000001</v>
      </c>
      <c r="G48" s="317">
        <v>141.19999999999999</v>
      </c>
      <c r="H48" s="316">
        <v>22.299999999999997</v>
      </c>
      <c r="I48" s="316">
        <v>35.4</v>
      </c>
      <c r="J48" s="316">
        <v>11.3</v>
      </c>
      <c r="K48" s="317">
        <v>68.900000000000006</v>
      </c>
      <c r="L48" s="316">
        <v>45.8</v>
      </c>
      <c r="M48" s="316">
        <v>139.5</v>
      </c>
      <c r="N48" s="316">
        <v>24.799999999999997</v>
      </c>
      <c r="O48" s="317">
        <v>210.1</v>
      </c>
    </row>
    <row r="49" spans="1:15" s="38" customFormat="1" x14ac:dyDescent="0.2">
      <c r="A49" s="56" t="s">
        <v>24</v>
      </c>
      <c r="B49" s="45" t="s">
        <v>223</v>
      </c>
      <c r="C49" s="57" t="s">
        <v>224</v>
      </c>
      <c r="D49" s="316">
        <v>1.2</v>
      </c>
      <c r="E49" s="316">
        <v>42.800000000000004</v>
      </c>
      <c r="F49" s="316">
        <v>38.9</v>
      </c>
      <c r="G49" s="317">
        <v>82.7</v>
      </c>
      <c r="H49" s="316">
        <v>1.4</v>
      </c>
      <c r="I49" s="316">
        <v>95</v>
      </c>
      <c r="J49" s="316">
        <v>44.5</v>
      </c>
      <c r="K49" s="317">
        <v>140.80000000000001</v>
      </c>
      <c r="L49" s="316">
        <v>2.6</v>
      </c>
      <c r="M49" s="316">
        <v>137.6</v>
      </c>
      <c r="N49" s="316">
        <v>83.299999999999983</v>
      </c>
      <c r="O49" s="317">
        <v>223.5</v>
      </c>
    </row>
    <row r="50" spans="1:15" s="38" customFormat="1" x14ac:dyDescent="0.2">
      <c r="A50" s="56" t="s">
        <v>24</v>
      </c>
      <c r="B50" s="45" t="s">
        <v>221</v>
      </c>
      <c r="C50" s="57" t="s">
        <v>222</v>
      </c>
      <c r="D50" s="316">
        <v>0</v>
      </c>
      <c r="E50" s="316">
        <v>0.4</v>
      </c>
      <c r="F50" s="316">
        <v>0.2</v>
      </c>
      <c r="G50" s="317">
        <v>0.6</v>
      </c>
      <c r="H50" s="316">
        <v>0</v>
      </c>
      <c r="I50" s="316">
        <v>0.30000000000000004</v>
      </c>
      <c r="J50" s="316">
        <v>0.1</v>
      </c>
      <c r="K50" s="317">
        <v>0.5</v>
      </c>
      <c r="L50" s="316">
        <v>0</v>
      </c>
      <c r="M50" s="316">
        <v>0.8</v>
      </c>
      <c r="N50" s="316">
        <v>0.30000000000000004</v>
      </c>
      <c r="O50" s="317">
        <v>1.2</v>
      </c>
    </row>
    <row r="51" spans="1:15" s="38" customFormat="1" x14ac:dyDescent="0.2">
      <c r="A51" s="48" t="s">
        <v>169</v>
      </c>
      <c r="B51" s="8"/>
      <c r="C51" s="60"/>
      <c r="D51" s="318">
        <v>26.099999999999998</v>
      </c>
      <c r="E51" s="318">
        <v>182.20000000000002</v>
      </c>
      <c r="F51" s="318">
        <v>67</v>
      </c>
      <c r="G51" s="319">
        <v>275.10000000000002</v>
      </c>
      <c r="H51" s="318">
        <v>26.399999999999995</v>
      </c>
      <c r="I51" s="318">
        <v>156.70000000000002</v>
      </c>
      <c r="J51" s="318">
        <v>67.399999999999991</v>
      </c>
      <c r="K51" s="319">
        <v>250.3</v>
      </c>
      <c r="L51" s="318">
        <v>52.6</v>
      </c>
      <c r="M51" s="318">
        <v>338.90000000000003</v>
      </c>
      <c r="N51" s="318">
        <v>133.89999999999998</v>
      </c>
      <c r="O51" s="319">
        <v>525.5</v>
      </c>
    </row>
    <row r="52" spans="1:15" s="43" customFormat="1" x14ac:dyDescent="0.2">
      <c r="A52" s="49"/>
      <c r="B52" s="40"/>
      <c r="C52" s="50"/>
      <c r="D52" s="320"/>
      <c r="E52" s="320"/>
      <c r="F52" s="320"/>
      <c r="G52" s="321"/>
      <c r="H52" s="320"/>
      <c r="I52" s="320"/>
      <c r="J52" s="320"/>
      <c r="K52" s="321"/>
      <c r="L52" s="320"/>
      <c r="M52" s="320"/>
      <c r="N52" s="320"/>
      <c r="O52" s="321"/>
    </row>
    <row r="53" spans="1:15" s="38" customFormat="1" x14ac:dyDescent="0.2">
      <c r="A53" s="56" t="s">
        <v>26</v>
      </c>
      <c r="B53" s="45" t="s">
        <v>53</v>
      </c>
      <c r="C53" s="45" t="s">
        <v>216</v>
      </c>
      <c r="D53" s="316">
        <v>8.9</v>
      </c>
      <c r="E53" s="316">
        <v>29.6</v>
      </c>
      <c r="F53" s="316">
        <v>4.2</v>
      </c>
      <c r="G53" s="317">
        <v>42.8</v>
      </c>
      <c r="H53" s="316">
        <v>6.5</v>
      </c>
      <c r="I53" s="316">
        <v>30.000000000000004</v>
      </c>
      <c r="J53" s="316">
        <v>4.1000000000000005</v>
      </c>
      <c r="K53" s="317">
        <v>40.5</v>
      </c>
      <c r="L53" s="316">
        <v>15.5</v>
      </c>
      <c r="M53" s="316">
        <v>59.6</v>
      </c>
      <c r="N53" s="316">
        <v>8.2999999999999989</v>
      </c>
      <c r="O53" s="317">
        <v>83.3</v>
      </c>
    </row>
    <row r="54" spans="1:15" s="38" customFormat="1" x14ac:dyDescent="0.2">
      <c r="A54" s="56" t="s">
        <v>26</v>
      </c>
      <c r="B54" s="45" t="s">
        <v>217</v>
      </c>
      <c r="C54" s="45" t="s">
        <v>218</v>
      </c>
      <c r="D54" s="316">
        <v>4.4000000000000004</v>
      </c>
      <c r="E54" s="316">
        <v>144.69999999999999</v>
      </c>
      <c r="F54" s="316">
        <v>22.9</v>
      </c>
      <c r="G54" s="317">
        <v>172</v>
      </c>
      <c r="H54" s="316">
        <v>3.4</v>
      </c>
      <c r="I54" s="316">
        <v>175.3</v>
      </c>
      <c r="J54" s="316">
        <v>21.6</v>
      </c>
      <c r="K54" s="317">
        <v>200.2</v>
      </c>
      <c r="L54" s="316">
        <v>7.8</v>
      </c>
      <c r="M54" s="316">
        <v>320</v>
      </c>
      <c r="N54" s="316">
        <v>44.4</v>
      </c>
      <c r="O54" s="317">
        <v>372.2</v>
      </c>
    </row>
    <row r="55" spans="1:15" s="38" customFormat="1" x14ac:dyDescent="0.2">
      <c r="A55" s="56" t="s">
        <v>26</v>
      </c>
      <c r="B55" s="45" t="s">
        <v>60</v>
      </c>
      <c r="C55" s="57" t="s">
        <v>225</v>
      </c>
      <c r="D55" s="316">
        <v>0</v>
      </c>
      <c r="E55" s="316">
        <v>12.2</v>
      </c>
      <c r="F55" s="316">
        <v>7.6000000000000005</v>
      </c>
      <c r="G55" s="317">
        <v>19.7</v>
      </c>
      <c r="H55" s="316">
        <v>0</v>
      </c>
      <c r="I55" s="316">
        <v>13.7</v>
      </c>
      <c r="J55" s="316">
        <v>15.5</v>
      </c>
      <c r="K55" s="317">
        <v>29.3</v>
      </c>
      <c r="L55" s="316">
        <v>0</v>
      </c>
      <c r="M55" s="316">
        <v>25.8</v>
      </c>
      <c r="N55" s="316">
        <v>23.1</v>
      </c>
      <c r="O55" s="317">
        <v>49</v>
      </c>
    </row>
    <row r="56" spans="1:15" s="38" customFormat="1" x14ac:dyDescent="0.2">
      <c r="A56" s="56" t="s">
        <v>26</v>
      </c>
      <c r="B56" s="45" t="s">
        <v>64</v>
      </c>
      <c r="C56" s="59" t="s">
        <v>226</v>
      </c>
      <c r="D56" s="316">
        <v>0.1</v>
      </c>
      <c r="E56" s="316">
        <v>17.899999999999999</v>
      </c>
      <c r="F56" s="316">
        <v>4.6000000000000005</v>
      </c>
      <c r="G56" s="317">
        <v>22.7</v>
      </c>
      <c r="H56" s="316">
        <v>0.1</v>
      </c>
      <c r="I56" s="316">
        <v>21.6</v>
      </c>
      <c r="J56" s="316">
        <v>5.8999999999999995</v>
      </c>
      <c r="K56" s="317">
        <v>27.6</v>
      </c>
      <c r="L56" s="316">
        <v>0.2</v>
      </c>
      <c r="M56" s="316">
        <v>39.5</v>
      </c>
      <c r="N56" s="316">
        <v>10.5</v>
      </c>
      <c r="O56" s="317">
        <v>50.3</v>
      </c>
    </row>
    <row r="57" spans="1:15" s="38" customFormat="1" x14ac:dyDescent="0.2">
      <c r="A57" s="48" t="s">
        <v>173</v>
      </c>
      <c r="B57" s="8"/>
      <c r="C57" s="55"/>
      <c r="D57" s="318">
        <v>13.4</v>
      </c>
      <c r="E57" s="318">
        <v>204.39999999999998</v>
      </c>
      <c r="F57" s="318">
        <v>39.299999999999997</v>
      </c>
      <c r="G57" s="319">
        <v>257.2</v>
      </c>
      <c r="H57" s="318">
        <v>10</v>
      </c>
      <c r="I57" s="318">
        <v>240.6</v>
      </c>
      <c r="J57" s="318">
        <v>47.1</v>
      </c>
      <c r="K57" s="319">
        <v>297.60000000000002</v>
      </c>
      <c r="L57" s="318">
        <v>23.5</v>
      </c>
      <c r="M57" s="318">
        <v>444.90000000000003</v>
      </c>
      <c r="N57" s="318">
        <v>86.3</v>
      </c>
      <c r="O57" s="319">
        <v>554.79999999999995</v>
      </c>
    </row>
    <row r="58" spans="1:15" s="43" customFormat="1" x14ac:dyDescent="0.2">
      <c r="A58" s="49"/>
      <c r="B58" s="40"/>
      <c r="C58" s="52"/>
      <c r="D58" s="320"/>
      <c r="E58" s="320"/>
      <c r="F58" s="320"/>
      <c r="G58" s="321"/>
      <c r="H58" s="320"/>
      <c r="I58" s="320"/>
      <c r="J58" s="320"/>
      <c r="K58" s="321"/>
      <c r="L58" s="320"/>
      <c r="M58" s="320"/>
      <c r="N58" s="320"/>
      <c r="O58" s="321"/>
    </row>
    <row r="59" spans="1:15" s="38" customFormat="1" x14ac:dyDescent="0.2">
      <c r="A59" s="56" t="s">
        <v>28</v>
      </c>
      <c r="B59" s="45" t="s">
        <v>202</v>
      </c>
      <c r="C59" s="54" t="s">
        <v>203</v>
      </c>
      <c r="D59" s="316">
        <v>16.2</v>
      </c>
      <c r="E59" s="316">
        <v>54.7</v>
      </c>
      <c r="F59" s="316">
        <v>18.399999999999999</v>
      </c>
      <c r="G59" s="317">
        <v>89.4</v>
      </c>
      <c r="H59" s="316">
        <v>15.200000000000001</v>
      </c>
      <c r="I59" s="316">
        <v>55.8</v>
      </c>
      <c r="J59" s="316">
        <v>22.9</v>
      </c>
      <c r="K59" s="317">
        <v>93.8</v>
      </c>
      <c r="L59" s="316">
        <v>31.5</v>
      </c>
      <c r="M59" s="316">
        <v>110.4</v>
      </c>
      <c r="N59" s="316">
        <v>41.3</v>
      </c>
      <c r="O59" s="317">
        <v>183.2</v>
      </c>
    </row>
    <row r="60" spans="1:15" s="38" customFormat="1" x14ac:dyDescent="0.2">
      <c r="A60" s="48" t="s">
        <v>174</v>
      </c>
      <c r="B60" s="8"/>
      <c r="C60" s="53"/>
      <c r="D60" s="318">
        <v>16.2</v>
      </c>
      <c r="E60" s="318">
        <v>54.7</v>
      </c>
      <c r="F60" s="318">
        <v>18.399999999999999</v>
      </c>
      <c r="G60" s="319">
        <v>89.4</v>
      </c>
      <c r="H60" s="318">
        <v>15.200000000000001</v>
      </c>
      <c r="I60" s="318">
        <v>55.8</v>
      </c>
      <c r="J60" s="318">
        <v>22.9</v>
      </c>
      <c r="K60" s="319">
        <v>93.8</v>
      </c>
      <c r="L60" s="318">
        <v>31.5</v>
      </c>
      <c r="M60" s="318">
        <v>110.4</v>
      </c>
      <c r="N60" s="318">
        <v>41.3</v>
      </c>
      <c r="O60" s="319">
        <v>183.2</v>
      </c>
    </row>
    <row r="61" spans="1:15" s="43" customFormat="1" x14ac:dyDescent="0.2">
      <c r="A61" s="49"/>
      <c r="B61" s="40"/>
      <c r="C61" s="51"/>
      <c r="D61" s="320"/>
      <c r="E61" s="320"/>
      <c r="F61" s="320"/>
      <c r="G61" s="321"/>
      <c r="H61" s="320"/>
      <c r="I61" s="320"/>
      <c r="J61" s="320"/>
      <c r="K61" s="321"/>
      <c r="L61" s="320"/>
      <c r="M61" s="320"/>
      <c r="N61" s="320"/>
      <c r="O61" s="321"/>
    </row>
    <row r="62" spans="1:15" s="38" customFormat="1" x14ac:dyDescent="0.2">
      <c r="A62" s="56" t="s">
        <v>30</v>
      </c>
      <c r="B62" s="45" t="s">
        <v>227</v>
      </c>
      <c r="C62" s="59" t="s">
        <v>228</v>
      </c>
      <c r="D62" s="316">
        <v>57.6</v>
      </c>
      <c r="E62" s="316">
        <v>260.60000000000002</v>
      </c>
      <c r="F62" s="316">
        <v>181</v>
      </c>
      <c r="G62" s="317">
        <v>499.2</v>
      </c>
      <c r="H62" s="316">
        <v>54</v>
      </c>
      <c r="I62" s="316">
        <v>375.8</v>
      </c>
      <c r="J62" s="316">
        <v>233.29999999999998</v>
      </c>
      <c r="K62" s="317">
        <v>663.1</v>
      </c>
      <c r="L62" s="316">
        <v>111.60000000000001</v>
      </c>
      <c r="M62" s="316">
        <v>636.29999999999995</v>
      </c>
      <c r="N62" s="316">
        <v>414.4</v>
      </c>
      <c r="O62" s="317">
        <v>1162.3</v>
      </c>
    </row>
    <row r="63" spans="1:15" s="38" customFormat="1" x14ac:dyDescent="0.2">
      <c r="A63" s="48" t="s">
        <v>175</v>
      </c>
      <c r="B63" s="8"/>
      <c r="C63" s="55"/>
      <c r="D63" s="318">
        <v>57.6</v>
      </c>
      <c r="E63" s="318">
        <v>260.60000000000002</v>
      </c>
      <c r="F63" s="318">
        <v>181</v>
      </c>
      <c r="G63" s="319">
        <v>499.2</v>
      </c>
      <c r="H63" s="318">
        <v>54</v>
      </c>
      <c r="I63" s="318">
        <v>375.8</v>
      </c>
      <c r="J63" s="318">
        <v>233.29999999999998</v>
      </c>
      <c r="K63" s="319">
        <v>663.1</v>
      </c>
      <c r="L63" s="318">
        <v>111.60000000000001</v>
      </c>
      <c r="M63" s="318">
        <v>636.29999999999995</v>
      </c>
      <c r="N63" s="318">
        <v>414.4</v>
      </c>
      <c r="O63" s="319">
        <v>1162.3</v>
      </c>
    </row>
    <row r="64" spans="1:15" s="43" customFormat="1" x14ac:dyDescent="0.2">
      <c r="A64" s="49"/>
      <c r="B64" s="40"/>
      <c r="C64" s="52"/>
      <c r="D64" s="320"/>
      <c r="E64" s="320"/>
      <c r="F64" s="320"/>
      <c r="G64" s="321"/>
      <c r="H64" s="320"/>
      <c r="I64" s="320"/>
      <c r="J64" s="320"/>
      <c r="K64" s="321"/>
      <c r="L64" s="320"/>
      <c r="M64" s="320"/>
      <c r="N64" s="320"/>
      <c r="O64" s="321"/>
    </row>
    <row r="65" spans="1:39" s="38" customFormat="1" x14ac:dyDescent="0.2">
      <c r="A65" s="56" t="s">
        <v>31</v>
      </c>
      <c r="B65" s="45" t="s">
        <v>206</v>
      </c>
      <c r="C65" s="54" t="s">
        <v>207</v>
      </c>
      <c r="D65" s="316">
        <v>0</v>
      </c>
      <c r="E65" s="316">
        <v>25.099999999999998</v>
      </c>
      <c r="F65" s="316">
        <v>34.199999999999996</v>
      </c>
      <c r="G65" s="317">
        <v>59.3</v>
      </c>
      <c r="H65" s="316">
        <v>0</v>
      </c>
      <c r="I65" s="316">
        <v>7.9</v>
      </c>
      <c r="J65" s="316">
        <v>11.600000000000001</v>
      </c>
      <c r="K65" s="317">
        <v>19.399999999999999</v>
      </c>
      <c r="L65" s="316">
        <v>0</v>
      </c>
      <c r="M65" s="316">
        <v>33</v>
      </c>
      <c r="N65" s="316">
        <v>45.7</v>
      </c>
      <c r="O65" s="317">
        <v>78.8</v>
      </c>
    </row>
    <row r="66" spans="1:39" s="38" customFormat="1" x14ac:dyDescent="0.2">
      <c r="A66" s="56" t="s">
        <v>31</v>
      </c>
      <c r="B66" s="45" t="s">
        <v>208</v>
      </c>
      <c r="C66" s="54" t="s">
        <v>209</v>
      </c>
      <c r="D66" s="316">
        <v>0</v>
      </c>
      <c r="E66" s="316">
        <v>10.5</v>
      </c>
      <c r="F66" s="316">
        <v>15.5</v>
      </c>
      <c r="G66" s="317">
        <v>26.1</v>
      </c>
      <c r="H66" s="316">
        <v>0</v>
      </c>
      <c r="I66" s="316">
        <v>6.4</v>
      </c>
      <c r="J66" s="316">
        <v>9.3000000000000007</v>
      </c>
      <c r="K66" s="317">
        <v>15.7</v>
      </c>
      <c r="L66" s="316">
        <v>0</v>
      </c>
      <c r="M66" s="316">
        <v>17</v>
      </c>
      <c r="N66" s="316">
        <v>24.900000000000002</v>
      </c>
      <c r="O66" s="317">
        <v>41.9</v>
      </c>
    </row>
    <row r="67" spans="1:39" s="38" customFormat="1" x14ac:dyDescent="0.2">
      <c r="A67" s="56" t="s">
        <v>31</v>
      </c>
      <c r="B67" s="45" t="s">
        <v>210</v>
      </c>
      <c r="C67" s="54" t="s">
        <v>211</v>
      </c>
      <c r="D67" s="316">
        <v>0.1</v>
      </c>
      <c r="E67" s="316">
        <v>116</v>
      </c>
      <c r="F67" s="316">
        <v>222.6</v>
      </c>
      <c r="G67" s="317">
        <v>338.8</v>
      </c>
      <c r="H67" s="316">
        <v>0</v>
      </c>
      <c r="I67" s="316">
        <v>85.7</v>
      </c>
      <c r="J67" s="316">
        <v>151.5</v>
      </c>
      <c r="K67" s="317">
        <v>237.1</v>
      </c>
      <c r="L67" s="316">
        <v>0.1</v>
      </c>
      <c r="M67" s="316">
        <v>201.70000000000002</v>
      </c>
      <c r="N67" s="316">
        <v>374.09999999999997</v>
      </c>
      <c r="O67" s="317">
        <v>576</v>
      </c>
    </row>
    <row r="68" spans="1:39" s="38" customFormat="1" x14ac:dyDescent="0.2">
      <c r="A68" s="56" t="s">
        <v>31</v>
      </c>
      <c r="B68" s="45" t="s">
        <v>212</v>
      </c>
      <c r="C68" s="54" t="s">
        <v>213</v>
      </c>
      <c r="D68" s="316">
        <v>0</v>
      </c>
      <c r="E68" s="316">
        <v>22.2</v>
      </c>
      <c r="F68" s="316">
        <v>31.4</v>
      </c>
      <c r="G68" s="317">
        <v>53.7</v>
      </c>
      <c r="H68" s="316">
        <v>0</v>
      </c>
      <c r="I68" s="316">
        <v>21.700000000000003</v>
      </c>
      <c r="J68" s="316">
        <v>27.700000000000003</v>
      </c>
      <c r="K68" s="317">
        <v>49.5</v>
      </c>
      <c r="L68" s="316">
        <v>0</v>
      </c>
      <c r="M68" s="316">
        <v>43.9</v>
      </c>
      <c r="N68" s="316">
        <v>59.3</v>
      </c>
      <c r="O68" s="317">
        <v>103.2</v>
      </c>
    </row>
    <row r="69" spans="1:39" s="38" customFormat="1" x14ac:dyDescent="0.2">
      <c r="A69" s="48" t="s">
        <v>229</v>
      </c>
      <c r="B69" s="8"/>
      <c r="C69" s="8"/>
      <c r="D69" s="318">
        <v>0.1</v>
      </c>
      <c r="E69" s="318">
        <v>173.79999999999998</v>
      </c>
      <c r="F69" s="318">
        <v>303.7</v>
      </c>
      <c r="G69" s="319">
        <v>477.90000000000003</v>
      </c>
      <c r="H69" s="318">
        <v>0</v>
      </c>
      <c r="I69" s="318">
        <v>121.7</v>
      </c>
      <c r="J69" s="318">
        <v>200.10000000000002</v>
      </c>
      <c r="K69" s="319">
        <v>321.7</v>
      </c>
      <c r="L69" s="318">
        <v>0.1</v>
      </c>
      <c r="M69" s="318">
        <v>295.60000000000002</v>
      </c>
      <c r="N69" s="318">
        <v>504</v>
      </c>
      <c r="O69" s="319">
        <v>799.90000000000009</v>
      </c>
    </row>
    <row r="70" spans="1:39" s="38" customFormat="1" x14ac:dyDescent="0.2">
      <c r="A70" s="42"/>
      <c r="B70" s="42"/>
      <c r="C70" s="42"/>
      <c r="D70" s="322"/>
      <c r="E70" s="322"/>
      <c r="F70" s="322"/>
      <c r="G70" s="323"/>
      <c r="H70" s="322"/>
      <c r="I70" s="322"/>
      <c r="J70" s="322"/>
      <c r="K70" s="323"/>
      <c r="L70" s="322"/>
      <c r="M70" s="322"/>
      <c r="N70" s="322"/>
      <c r="O70" s="323"/>
    </row>
    <row r="71" spans="1:39" s="38" customFormat="1" ht="13.5" thickBot="1" x14ac:dyDescent="0.25">
      <c r="A71" s="165" t="s">
        <v>391</v>
      </c>
      <c r="B71" s="9"/>
      <c r="C71" s="9" t="s">
        <v>257</v>
      </c>
      <c r="D71" s="324">
        <v>113.5</v>
      </c>
      <c r="E71" s="324">
        <v>883.59999999999991</v>
      </c>
      <c r="F71" s="324">
        <v>622</v>
      </c>
      <c r="G71" s="325">
        <v>1619.2</v>
      </c>
      <c r="H71" s="324">
        <v>105.8</v>
      </c>
      <c r="I71" s="324">
        <v>956.30000000000007</v>
      </c>
      <c r="J71" s="324">
        <v>579</v>
      </c>
      <c r="K71" s="325">
        <v>1640.6000000000001</v>
      </c>
      <c r="L71" s="324">
        <v>219.6</v>
      </c>
      <c r="M71" s="324">
        <v>1839.6</v>
      </c>
      <c r="N71" s="324">
        <v>1200.7</v>
      </c>
      <c r="O71" s="325">
        <v>3260.2000000000003</v>
      </c>
    </row>
    <row r="72" spans="1:39" s="38" customFormat="1" x14ac:dyDescent="0.2">
      <c r="A72" s="42" t="s">
        <v>390</v>
      </c>
      <c r="B72" s="42"/>
      <c r="C72" s="42"/>
      <c r="D72" s="320">
        <v>3002.2999999999997</v>
      </c>
      <c r="E72" s="320">
        <v>19212</v>
      </c>
      <c r="F72" s="320">
        <v>14842.199999999999</v>
      </c>
      <c r="G72" s="320">
        <v>37587.599999999999</v>
      </c>
      <c r="H72" s="320">
        <v>2324.5</v>
      </c>
      <c r="I72" s="320">
        <v>21836.6</v>
      </c>
      <c r="J72" s="320">
        <v>22863.499999999996</v>
      </c>
      <c r="K72" s="320">
        <v>47481.8</v>
      </c>
      <c r="L72" s="320">
        <v>5326.9</v>
      </c>
      <c r="M72" s="320">
        <v>41048.500000000007</v>
      </c>
      <c r="N72" s="320">
        <v>37706.1</v>
      </c>
      <c r="O72" s="320">
        <v>85069.4</v>
      </c>
    </row>
    <row r="73" spans="1:39" s="373" customFormat="1" x14ac:dyDescent="0.2">
      <c r="A73" s="387"/>
      <c r="B73" s="387"/>
      <c r="C73" s="387"/>
      <c r="D73" s="394"/>
      <c r="E73" s="394"/>
      <c r="F73" s="394"/>
      <c r="G73" s="394"/>
      <c r="H73" s="394"/>
      <c r="I73" s="394"/>
      <c r="J73" s="394"/>
      <c r="K73" s="394"/>
      <c r="L73" s="394"/>
      <c r="M73" s="394"/>
      <c r="N73" s="394"/>
      <c r="O73" s="394"/>
    </row>
    <row r="74" spans="1:39" x14ac:dyDescent="0.2">
      <c r="A74" s="42"/>
      <c r="B74" s="42"/>
      <c r="C74" s="42"/>
      <c r="D74" s="42"/>
      <c r="E74" s="42"/>
      <c r="F74" s="42"/>
      <c r="G74" s="42"/>
      <c r="H74" s="42"/>
      <c r="I74" s="42"/>
      <c r="J74" s="42"/>
      <c r="K74" s="42"/>
      <c r="L74" s="42"/>
      <c r="M74" s="42"/>
      <c r="N74" s="42"/>
      <c r="O74" s="42"/>
      <c r="P74" s="61"/>
      <c r="Q74" s="61"/>
      <c r="R74" s="61"/>
    </row>
    <row r="75" spans="1:39" ht="15.75" x14ac:dyDescent="0.25">
      <c r="A75" s="403" t="s">
        <v>855</v>
      </c>
      <c r="B75" s="42"/>
      <c r="C75" s="42"/>
      <c r="D75" s="384" t="s">
        <v>854</v>
      </c>
      <c r="E75" s="42"/>
      <c r="F75" s="42"/>
      <c r="G75" s="42"/>
      <c r="H75" s="42"/>
      <c r="I75" s="42"/>
      <c r="J75" s="42"/>
      <c r="K75" s="42"/>
      <c r="L75" s="42"/>
      <c r="M75" s="42"/>
      <c r="N75" s="42"/>
      <c r="O75" s="42"/>
    </row>
    <row r="76" spans="1:39" s="373" customFormat="1" x14ac:dyDescent="0.2">
      <c r="D76" s="372" t="s">
        <v>842</v>
      </c>
      <c r="G76" s="372" t="s">
        <v>843</v>
      </c>
      <c r="J76" s="372" t="s">
        <v>853</v>
      </c>
      <c r="M76" s="372" t="s">
        <v>844</v>
      </c>
      <c r="P76" s="372" t="s">
        <v>845</v>
      </c>
      <c r="S76" s="372" t="s">
        <v>846</v>
      </c>
      <c r="V76" s="372" t="s">
        <v>847</v>
      </c>
      <c r="Y76" s="372" t="s">
        <v>848</v>
      </c>
      <c r="AB76" s="372" t="s">
        <v>849</v>
      </c>
      <c r="AE76" s="372" t="s">
        <v>850</v>
      </c>
      <c r="AH76" s="372" t="s">
        <v>851</v>
      </c>
      <c r="AK76" s="372" t="s">
        <v>20</v>
      </c>
    </row>
    <row r="77" spans="1:39" s="373" customFormat="1" x14ac:dyDescent="0.2">
      <c r="A77" s="377" t="s">
        <v>15</v>
      </c>
      <c r="B77" s="372" t="s">
        <v>852</v>
      </c>
      <c r="C77" s="377" t="s">
        <v>155</v>
      </c>
      <c r="D77" s="386" t="s">
        <v>12</v>
      </c>
      <c r="E77" s="375" t="s">
        <v>13</v>
      </c>
      <c r="F77" s="372" t="s">
        <v>230</v>
      </c>
      <c r="G77" s="386" t="s">
        <v>12</v>
      </c>
      <c r="H77" s="375" t="s">
        <v>13</v>
      </c>
      <c r="I77" s="372" t="s">
        <v>230</v>
      </c>
      <c r="J77" s="386" t="s">
        <v>12</v>
      </c>
      <c r="K77" s="375" t="s">
        <v>13</v>
      </c>
      <c r="L77" s="372" t="s">
        <v>230</v>
      </c>
      <c r="M77" s="386" t="s">
        <v>12</v>
      </c>
      <c r="N77" s="375" t="s">
        <v>13</v>
      </c>
      <c r="O77" s="372" t="s">
        <v>230</v>
      </c>
      <c r="P77" s="386" t="s">
        <v>12</v>
      </c>
      <c r="Q77" s="375" t="s">
        <v>13</v>
      </c>
      <c r="R77" s="372" t="s">
        <v>230</v>
      </c>
      <c r="S77" s="386" t="s">
        <v>12</v>
      </c>
      <c r="T77" s="375" t="s">
        <v>13</v>
      </c>
      <c r="U77" s="372" t="s">
        <v>230</v>
      </c>
      <c r="V77" s="386" t="s">
        <v>12</v>
      </c>
      <c r="W77" s="375" t="s">
        <v>13</v>
      </c>
      <c r="X77" s="372" t="s">
        <v>230</v>
      </c>
      <c r="Y77" s="386" t="s">
        <v>12</v>
      </c>
      <c r="Z77" s="375" t="s">
        <v>13</v>
      </c>
      <c r="AA77" s="372" t="s">
        <v>230</v>
      </c>
      <c r="AB77" s="386" t="s">
        <v>12</v>
      </c>
      <c r="AC77" s="375" t="s">
        <v>13</v>
      </c>
      <c r="AD77" s="372" t="s">
        <v>230</v>
      </c>
      <c r="AE77" s="386" t="s">
        <v>12</v>
      </c>
      <c r="AF77" s="375" t="s">
        <v>13</v>
      </c>
      <c r="AG77" s="372" t="s">
        <v>230</v>
      </c>
      <c r="AH77" s="386" t="s">
        <v>12</v>
      </c>
      <c r="AI77" s="375" t="s">
        <v>13</v>
      </c>
      <c r="AJ77" s="372" t="s">
        <v>230</v>
      </c>
      <c r="AK77" s="386" t="s">
        <v>12</v>
      </c>
      <c r="AL77" s="375" t="s">
        <v>13</v>
      </c>
      <c r="AM77" s="372" t="s">
        <v>230</v>
      </c>
    </row>
    <row r="78" spans="1:39" s="373" customFormat="1" x14ac:dyDescent="0.2">
      <c r="A78" s="388" t="s">
        <v>22</v>
      </c>
      <c r="B78" s="379" t="s">
        <v>214</v>
      </c>
      <c r="C78" s="380" t="s">
        <v>215</v>
      </c>
      <c r="D78" s="369">
        <v>0</v>
      </c>
      <c r="E78" s="369">
        <v>0</v>
      </c>
      <c r="F78" s="369">
        <v>0</v>
      </c>
      <c r="G78" s="369">
        <v>0.6</v>
      </c>
      <c r="H78" s="369">
        <v>0.4</v>
      </c>
      <c r="I78" s="369">
        <v>1</v>
      </c>
      <c r="J78" s="369">
        <v>14.7</v>
      </c>
      <c r="K78" s="369">
        <v>10.7</v>
      </c>
      <c r="L78" s="369">
        <v>25.4</v>
      </c>
      <c r="M78" s="369">
        <v>0.3</v>
      </c>
      <c r="N78" s="369">
        <v>0.2</v>
      </c>
      <c r="O78" s="369">
        <v>0.5</v>
      </c>
      <c r="P78" s="369">
        <v>0</v>
      </c>
      <c r="Q78" s="369">
        <v>0</v>
      </c>
      <c r="R78" s="369">
        <v>0</v>
      </c>
      <c r="S78" s="369">
        <v>0</v>
      </c>
      <c r="T78" s="369">
        <v>0</v>
      </c>
      <c r="U78" s="369">
        <v>0</v>
      </c>
      <c r="V78" s="369">
        <v>3.6</v>
      </c>
      <c r="W78" s="369">
        <v>1.8</v>
      </c>
      <c r="X78" s="369">
        <v>5.4</v>
      </c>
      <c r="Y78" s="369">
        <v>0</v>
      </c>
      <c r="Z78" s="369">
        <v>0</v>
      </c>
      <c r="AA78" s="369">
        <v>0</v>
      </c>
      <c r="AB78" s="369">
        <v>0.3</v>
      </c>
      <c r="AC78" s="369">
        <v>0.3</v>
      </c>
      <c r="AD78" s="369">
        <v>0.6</v>
      </c>
      <c r="AE78" s="369">
        <v>1</v>
      </c>
      <c r="AF78" s="369">
        <v>0.7</v>
      </c>
      <c r="AG78" s="369">
        <v>1.7</v>
      </c>
      <c r="AH78" s="369">
        <v>0</v>
      </c>
      <c r="AI78" s="369">
        <v>0</v>
      </c>
      <c r="AJ78" s="369">
        <v>0</v>
      </c>
      <c r="AK78" s="369">
        <v>20.399999999999999</v>
      </c>
      <c r="AL78" s="369">
        <v>14.1</v>
      </c>
      <c r="AM78" s="369">
        <v>34.5</v>
      </c>
    </row>
    <row r="79" spans="1:39" s="373" customFormat="1" x14ac:dyDescent="0.2">
      <c r="A79" s="389" t="s">
        <v>168</v>
      </c>
      <c r="B79" s="378"/>
      <c r="C79" s="390"/>
      <c r="D79" s="368">
        <v>0</v>
      </c>
      <c r="E79" s="368">
        <v>0</v>
      </c>
      <c r="F79" s="368">
        <v>0</v>
      </c>
      <c r="G79" s="368">
        <v>0.6</v>
      </c>
      <c r="H79" s="368">
        <v>0.4</v>
      </c>
      <c r="I79" s="368">
        <v>1</v>
      </c>
      <c r="J79" s="368">
        <v>14.7</v>
      </c>
      <c r="K79" s="368">
        <v>10.7</v>
      </c>
      <c r="L79" s="368">
        <v>25.4</v>
      </c>
      <c r="M79" s="368">
        <v>0.3</v>
      </c>
      <c r="N79" s="368">
        <v>0.2</v>
      </c>
      <c r="O79" s="368">
        <v>0.5</v>
      </c>
      <c r="P79" s="368">
        <v>0</v>
      </c>
      <c r="Q79" s="368">
        <v>0</v>
      </c>
      <c r="R79" s="368">
        <v>0</v>
      </c>
      <c r="S79" s="368">
        <v>0</v>
      </c>
      <c r="T79" s="368">
        <v>0</v>
      </c>
      <c r="U79" s="368">
        <v>0</v>
      </c>
      <c r="V79" s="368">
        <v>3.6</v>
      </c>
      <c r="W79" s="368">
        <v>1.8</v>
      </c>
      <c r="X79" s="368">
        <v>5.4</v>
      </c>
      <c r="Y79" s="368">
        <v>0</v>
      </c>
      <c r="Z79" s="368">
        <v>0</v>
      </c>
      <c r="AA79" s="368">
        <v>0</v>
      </c>
      <c r="AB79" s="368">
        <v>0.3</v>
      </c>
      <c r="AC79" s="368">
        <v>0.3</v>
      </c>
      <c r="AD79" s="368">
        <v>0.6</v>
      </c>
      <c r="AE79" s="368">
        <v>1</v>
      </c>
      <c r="AF79" s="368">
        <v>0.7</v>
      </c>
      <c r="AG79" s="368">
        <v>1.7</v>
      </c>
      <c r="AH79" s="368">
        <v>0</v>
      </c>
      <c r="AI79" s="368">
        <v>0</v>
      </c>
      <c r="AJ79" s="368">
        <v>0</v>
      </c>
      <c r="AK79" s="368">
        <v>20.399999999999999</v>
      </c>
      <c r="AL79" s="368">
        <v>14.1</v>
      </c>
      <c r="AM79" s="368">
        <v>34.5</v>
      </c>
    </row>
    <row r="80" spans="1:39" s="373" customFormat="1" x14ac:dyDescent="0.2">
      <c r="A80" s="391"/>
      <c r="B80" s="392"/>
      <c r="C80" s="393"/>
      <c r="D80" s="367"/>
      <c r="E80" s="367"/>
      <c r="F80" s="367"/>
      <c r="G80" s="367"/>
      <c r="H80" s="367"/>
      <c r="I80" s="367"/>
      <c r="J80" s="367"/>
      <c r="K80" s="367"/>
      <c r="L80" s="367"/>
      <c r="M80" s="367"/>
      <c r="N80" s="367"/>
      <c r="O80" s="367"/>
      <c r="P80" s="367"/>
      <c r="Q80" s="367"/>
      <c r="R80" s="367"/>
      <c r="S80" s="367"/>
      <c r="T80" s="367"/>
      <c r="U80" s="367"/>
      <c r="V80" s="367"/>
      <c r="W80" s="367"/>
      <c r="X80" s="367"/>
      <c r="Y80" s="367"/>
      <c r="Z80" s="367"/>
      <c r="AA80" s="367"/>
      <c r="AB80" s="367"/>
      <c r="AC80" s="367"/>
      <c r="AD80" s="367"/>
      <c r="AE80" s="367"/>
      <c r="AF80" s="367"/>
      <c r="AG80" s="367"/>
      <c r="AH80" s="367"/>
      <c r="AI80" s="367"/>
      <c r="AJ80" s="367"/>
      <c r="AK80" s="367"/>
      <c r="AL80" s="367"/>
      <c r="AM80" s="367"/>
    </row>
    <row r="81" spans="1:39" s="373" customFormat="1" ht="25.5" x14ac:dyDescent="0.2">
      <c r="A81" s="388" t="s">
        <v>24</v>
      </c>
      <c r="B81" s="379" t="s">
        <v>219</v>
      </c>
      <c r="C81" s="381" t="s">
        <v>220</v>
      </c>
      <c r="D81" s="369">
        <v>0</v>
      </c>
      <c r="E81" s="369">
        <v>0</v>
      </c>
      <c r="F81" s="369">
        <v>0</v>
      </c>
      <c r="G81" s="369">
        <v>0.9</v>
      </c>
      <c r="H81" s="369">
        <v>0.7</v>
      </c>
      <c r="I81" s="369">
        <v>1.6</v>
      </c>
      <c r="J81" s="369">
        <v>41.7</v>
      </c>
      <c r="K81" s="369">
        <v>30.5</v>
      </c>
      <c r="L81" s="369">
        <v>72.099999999999994</v>
      </c>
      <c r="M81" s="369">
        <v>1.3</v>
      </c>
      <c r="N81" s="369">
        <v>1.1000000000000001</v>
      </c>
      <c r="O81" s="369">
        <v>2.4</v>
      </c>
      <c r="P81" s="369">
        <v>0</v>
      </c>
      <c r="Q81" s="369">
        <v>0</v>
      </c>
      <c r="R81" s="369">
        <v>0</v>
      </c>
      <c r="S81" s="369">
        <v>0</v>
      </c>
      <c r="T81" s="369">
        <v>0</v>
      </c>
      <c r="U81" s="369">
        <v>0</v>
      </c>
      <c r="V81" s="369">
        <v>4.5999999999999996</v>
      </c>
      <c r="W81" s="369">
        <v>5.6</v>
      </c>
      <c r="X81" s="369">
        <v>10.3</v>
      </c>
      <c r="Y81" s="369">
        <v>0</v>
      </c>
      <c r="Z81" s="369">
        <v>0</v>
      </c>
      <c r="AA81" s="369">
        <v>0</v>
      </c>
      <c r="AB81" s="369">
        <v>0.5</v>
      </c>
      <c r="AC81" s="369">
        <v>1</v>
      </c>
      <c r="AD81" s="369">
        <v>1.5</v>
      </c>
      <c r="AE81" s="369">
        <v>1.6</v>
      </c>
      <c r="AF81" s="369">
        <v>1.2</v>
      </c>
      <c r="AG81" s="369">
        <v>2.8</v>
      </c>
      <c r="AH81" s="369">
        <v>0</v>
      </c>
      <c r="AI81" s="369">
        <v>0</v>
      </c>
      <c r="AJ81" s="369">
        <v>0</v>
      </c>
      <c r="AK81" s="369">
        <v>50.6</v>
      </c>
      <c r="AL81" s="369">
        <v>40.1</v>
      </c>
      <c r="AM81" s="369">
        <v>90.7</v>
      </c>
    </row>
    <row r="82" spans="1:39" s="373" customFormat="1" ht="25.5" x14ac:dyDescent="0.2">
      <c r="A82" s="406" t="s">
        <v>24</v>
      </c>
      <c r="B82" s="402" t="s">
        <v>204</v>
      </c>
      <c r="C82" s="381" t="s">
        <v>205</v>
      </c>
      <c r="D82" s="369">
        <v>11.8</v>
      </c>
      <c r="E82" s="369">
        <v>11</v>
      </c>
      <c r="F82" s="369">
        <v>22.9</v>
      </c>
      <c r="G82" s="369">
        <v>4.4000000000000004</v>
      </c>
      <c r="H82" s="369">
        <v>1.6</v>
      </c>
      <c r="I82" s="369">
        <v>6</v>
      </c>
      <c r="J82" s="369">
        <v>22.4</v>
      </c>
      <c r="K82" s="369">
        <v>18.3</v>
      </c>
      <c r="L82" s="369">
        <v>40.700000000000003</v>
      </c>
      <c r="M82" s="369">
        <v>0.4</v>
      </c>
      <c r="N82" s="369">
        <v>0.3</v>
      </c>
      <c r="O82" s="369">
        <v>0.7</v>
      </c>
      <c r="P82" s="369">
        <v>0</v>
      </c>
      <c r="Q82" s="369">
        <v>0</v>
      </c>
      <c r="R82" s="369">
        <v>0</v>
      </c>
      <c r="S82" s="369">
        <v>0</v>
      </c>
      <c r="T82" s="369">
        <v>0</v>
      </c>
      <c r="U82" s="369">
        <v>0</v>
      </c>
      <c r="V82" s="369">
        <v>93.9</v>
      </c>
      <c r="W82" s="369">
        <v>32.799999999999997</v>
      </c>
      <c r="X82" s="369">
        <v>126.7</v>
      </c>
      <c r="Y82" s="369">
        <v>0</v>
      </c>
      <c r="Z82" s="369">
        <v>0</v>
      </c>
      <c r="AA82" s="369">
        <v>0</v>
      </c>
      <c r="AB82" s="369">
        <v>1.8</v>
      </c>
      <c r="AC82" s="369">
        <v>0.6</v>
      </c>
      <c r="AD82" s="369">
        <v>2.4</v>
      </c>
      <c r="AE82" s="369">
        <v>6.5</v>
      </c>
      <c r="AF82" s="369">
        <v>4.3</v>
      </c>
      <c r="AG82" s="369">
        <v>10.7</v>
      </c>
      <c r="AH82" s="369">
        <v>0</v>
      </c>
      <c r="AI82" s="369">
        <v>0</v>
      </c>
      <c r="AJ82" s="369">
        <v>0</v>
      </c>
      <c r="AK82" s="369">
        <v>141.19999999999999</v>
      </c>
      <c r="AL82" s="369">
        <v>68.900000000000006</v>
      </c>
      <c r="AM82" s="369">
        <v>210.1</v>
      </c>
    </row>
    <row r="83" spans="1:39" s="373" customFormat="1" x14ac:dyDescent="0.2">
      <c r="A83" s="388" t="s">
        <v>24</v>
      </c>
      <c r="B83" s="379" t="s">
        <v>223</v>
      </c>
      <c r="C83" s="382" t="s">
        <v>224</v>
      </c>
      <c r="D83" s="369">
        <v>0</v>
      </c>
      <c r="E83" s="369">
        <v>0</v>
      </c>
      <c r="F83" s="369">
        <v>0</v>
      </c>
      <c r="G83" s="369">
        <v>1.2</v>
      </c>
      <c r="H83" s="369">
        <v>2.2999999999999998</v>
      </c>
      <c r="I83" s="369">
        <v>3.5</v>
      </c>
      <c r="J83" s="369">
        <v>73.099999999999994</v>
      </c>
      <c r="K83" s="369">
        <v>124.4</v>
      </c>
      <c r="L83" s="369">
        <v>197.5</v>
      </c>
      <c r="M83" s="369">
        <v>1.5</v>
      </c>
      <c r="N83" s="369">
        <v>3.3</v>
      </c>
      <c r="O83" s="369">
        <v>4.8</v>
      </c>
      <c r="P83" s="369">
        <v>0</v>
      </c>
      <c r="Q83" s="369">
        <v>0</v>
      </c>
      <c r="R83" s="369">
        <v>0</v>
      </c>
      <c r="S83" s="369">
        <v>0</v>
      </c>
      <c r="T83" s="369">
        <v>0</v>
      </c>
      <c r="U83" s="369">
        <v>0</v>
      </c>
      <c r="V83" s="369">
        <v>1.7</v>
      </c>
      <c r="W83" s="369">
        <v>3.1</v>
      </c>
      <c r="X83" s="369">
        <v>4.8</v>
      </c>
      <c r="Y83" s="369">
        <v>0</v>
      </c>
      <c r="Z83" s="369">
        <v>0</v>
      </c>
      <c r="AA83" s="369">
        <v>0</v>
      </c>
      <c r="AB83" s="369">
        <v>1.5</v>
      </c>
      <c r="AC83" s="369">
        <v>1.6</v>
      </c>
      <c r="AD83" s="369">
        <v>3.1</v>
      </c>
      <c r="AE83" s="369">
        <v>3.7</v>
      </c>
      <c r="AF83" s="369">
        <v>6.1</v>
      </c>
      <c r="AG83" s="369">
        <v>9.6999999999999993</v>
      </c>
      <c r="AH83" s="369">
        <v>0</v>
      </c>
      <c r="AI83" s="369">
        <v>0</v>
      </c>
      <c r="AJ83" s="369">
        <v>0</v>
      </c>
      <c r="AK83" s="369">
        <v>82.7</v>
      </c>
      <c r="AL83" s="369">
        <v>140.80000000000001</v>
      </c>
      <c r="AM83" s="369">
        <v>223.5</v>
      </c>
    </row>
    <row r="84" spans="1:39" s="373" customFormat="1" x14ac:dyDescent="0.2">
      <c r="A84" s="388" t="s">
        <v>24</v>
      </c>
      <c r="B84" s="379" t="s">
        <v>221</v>
      </c>
      <c r="C84" s="382" t="s">
        <v>222</v>
      </c>
      <c r="D84" s="369">
        <v>0</v>
      </c>
      <c r="E84" s="369">
        <v>0</v>
      </c>
      <c r="F84" s="369">
        <v>0</v>
      </c>
      <c r="G84" s="369">
        <v>0</v>
      </c>
      <c r="H84" s="369">
        <v>0</v>
      </c>
      <c r="I84" s="369">
        <v>0</v>
      </c>
      <c r="J84" s="369">
        <v>0</v>
      </c>
      <c r="K84" s="369">
        <v>0</v>
      </c>
      <c r="L84" s="369">
        <v>0</v>
      </c>
      <c r="M84" s="369">
        <v>0</v>
      </c>
      <c r="N84" s="369">
        <v>0</v>
      </c>
      <c r="O84" s="369">
        <v>0</v>
      </c>
      <c r="P84" s="369">
        <v>0</v>
      </c>
      <c r="Q84" s="369">
        <v>0</v>
      </c>
      <c r="R84" s="369">
        <v>0</v>
      </c>
      <c r="S84" s="369">
        <v>0</v>
      </c>
      <c r="T84" s="369">
        <v>0</v>
      </c>
      <c r="U84" s="369">
        <v>0</v>
      </c>
      <c r="V84" s="369">
        <v>0</v>
      </c>
      <c r="W84" s="369">
        <v>0.1</v>
      </c>
      <c r="X84" s="369">
        <v>0.1</v>
      </c>
      <c r="Y84" s="369">
        <v>0</v>
      </c>
      <c r="Z84" s="369">
        <v>0</v>
      </c>
      <c r="AA84" s="369">
        <v>0</v>
      </c>
      <c r="AB84" s="369">
        <v>0.2</v>
      </c>
      <c r="AC84" s="369">
        <v>0.2</v>
      </c>
      <c r="AD84" s="369">
        <v>0.4</v>
      </c>
      <c r="AE84" s="369">
        <v>0.4</v>
      </c>
      <c r="AF84" s="369">
        <v>0.3</v>
      </c>
      <c r="AG84" s="369">
        <v>0.6</v>
      </c>
      <c r="AH84" s="369">
        <v>0</v>
      </c>
      <c r="AI84" s="369">
        <v>0</v>
      </c>
      <c r="AJ84" s="369">
        <v>0</v>
      </c>
      <c r="AK84" s="369">
        <v>0.6</v>
      </c>
      <c r="AL84" s="369">
        <v>0.5</v>
      </c>
      <c r="AM84" s="369">
        <v>1.2</v>
      </c>
    </row>
    <row r="85" spans="1:39" s="373" customFormat="1" x14ac:dyDescent="0.2">
      <c r="A85" s="389" t="s">
        <v>169</v>
      </c>
      <c r="B85" s="378"/>
      <c r="C85" s="395"/>
      <c r="D85" s="368">
        <v>11.8</v>
      </c>
      <c r="E85" s="368">
        <v>11</v>
      </c>
      <c r="F85" s="368">
        <v>22.9</v>
      </c>
      <c r="G85" s="368">
        <v>6.5000000000000009</v>
      </c>
      <c r="H85" s="368">
        <v>4.5999999999999996</v>
      </c>
      <c r="I85" s="368">
        <v>11.1</v>
      </c>
      <c r="J85" s="368">
        <v>137.19999999999999</v>
      </c>
      <c r="K85" s="368">
        <v>173.2</v>
      </c>
      <c r="L85" s="368">
        <v>310.3</v>
      </c>
      <c r="M85" s="368">
        <v>3.2</v>
      </c>
      <c r="N85" s="368">
        <v>4.7</v>
      </c>
      <c r="O85" s="368">
        <v>7.8999999999999995</v>
      </c>
      <c r="P85" s="368">
        <v>0</v>
      </c>
      <c r="Q85" s="368">
        <v>0</v>
      </c>
      <c r="R85" s="368">
        <v>0</v>
      </c>
      <c r="S85" s="368">
        <v>0</v>
      </c>
      <c r="T85" s="368">
        <v>0</v>
      </c>
      <c r="U85" s="368">
        <v>0</v>
      </c>
      <c r="V85" s="368">
        <v>100.2</v>
      </c>
      <c r="W85" s="368">
        <v>41.6</v>
      </c>
      <c r="X85" s="368">
        <v>141.9</v>
      </c>
      <c r="Y85" s="368">
        <v>0</v>
      </c>
      <c r="Z85" s="368">
        <v>0</v>
      </c>
      <c r="AA85" s="368">
        <v>0</v>
      </c>
      <c r="AB85" s="368">
        <v>4</v>
      </c>
      <c r="AC85" s="368">
        <v>3.4000000000000004</v>
      </c>
      <c r="AD85" s="368">
        <v>7.4</v>
      </c>
      <c r="AE85" s="368">
        <v>12.200000000000001</v>
      </c>
      <c r="AF85" s="368">
        <v>11.9</v>
      </c>
      <c r="AG85" s="368">
        <v>23.8</v>
      </c>
      <c r="AH85" s="368">
        <v>0</v>
      </c>
      <c r="AI85" s="368">
        <v>0</v>
      </c>
      <c r="AJ85" s="368">
        <v>0</v>
      </c>
      <c r="AK85" s="368">
        <v>275.10000000000002</v>
      </c>
      <c r="AL85" s="368">
        <v>250.3</v>
      </c>
      <c r="AM85" s="368">
        <v>525.5</v>
      </c>
    </row>
    <row r="86" spans="1:39" s="373" customFormat="1" x14ac:dyDescent="0.2">
      <c r="A86" s="391"/>
      <c r="B86" s="392"/>
      <c r="C86" s="396"/>
      <c r="D86" s="367"/>
      <c r="E86" s="367"/>
      <c r="F86" s="367"/>
      <c r="G86" s="367"/>
      <c r="H86" s="367"/>
      <c r="I86" s="367"/>
      <c r="J86" s="367"/>
      <c r="K86" s="367"/>
      <c r="L86" s="367"/>
      <c r="M86" s="367"/>
      <c r="N86" s="367"/>
      <c r="O86" s="367"/>
      <c r="P86" s="367"/>
      <c r="Q86" s="367"/>
      <c r="R86" s="367"/>
      <c r="S86" s="367"/>
      <c r="T86" s="367"/>
      <c r="U86" s="367"/>
      <c r="V86" s="367"/>
      <c r="W86" s="367"/>
      <c r="X86" s="367"/>
      <c r="Y86" s="367"/>
      <c r="Z86" s="367"/>
      <c r="AA86" s="367"/>
      <c r="AB86" s="367"/>
      <c r="AC86" s="367"/>
      <c r="AD86" s="367"/>
      <c r="AE86" s="367"/>
      <c r="AF86" s="367"/>
      <c r="AG86" s="367"/>
      <c r="AH86" s="367"/>
      <c r="AI86" s="367"/>
      <c r="AJ86" s="367"/>
      <c r="AK86" s="367"/>
      <c r="AL86" s="367"/>
      <c r="AM86" s="367"/>
    </row>
    <row r="87" spans="1:39" s="373" customFormat="1" x14ac:dyDescent="0.2">
      <c r="A87" s="388" t="s">
        <v>26</v>
      </c>
      <c r="B87" s="379" t="s">
        <v>53</v>
      </c>
      <c r="C87" s="379" t="s">
        <v>216</v>
      </c>
      <c r="D87" s="369">
        <v>0</v>
      </c>
      <c r="E87" s="369">
        <v>0</v>
      </c>
      <c r="F87" s="369">
        <v>0.1</v>
      </c>
      <c r="G87" s="369">
        <v>0.5</v>
      </c>
      <c r="H87" s="369">
        <v>0.5</v>
      </c>
      <c r="I87" s="369">
        <v>1.1000000000000001</v>
      </c>
      <c r="J87" s="369">
        <v>38.1</v>
      </c>
      <c r="K87" s="369">
        <v>35.9</v>
      </c>
      <c r="L87" s="369">
        <v>74</v>
      </c>
      <c r="M87" s="369">
        <v>1.2</v>
      </c>
      <c r="N87" s="369">
        <v>1.1000000000000001</v>
      </c>
      <c r="O87" s="369">
        <v>2.2999999999999998</v>
      </c>
      <c r="P87" s="369">
        <v>0</v>
      </c>
      <c r="Q87" s="369">
        <v>0</v>
      </c>
      <c r="R87" s="369">
        <v>0</v>
      </c>
      <c r="S87" s="369">
        <v>0</v>
      </c>
      <c r="T87" s="369">
        <v>0</v>
      </c>
      <c r="U87" s="369">
        <v>0</v>
      </c>
      <c r="V87" s="369">
        <v>0.1</v>
      </c>
      <c r="W87" s="369">
        <v>0.1</v>
      </c>
      <c r="X87" s="369">
        <v>0.2</v>
      </c>
      <c r="Y87" s="369">
        <v>0.5</v>
      </c>
      <c r="Z87" s="369">
        <v>0.7</v>
      </c>
      <c r="AA87" s="369">
        <v>1.2</v>
      </c>
      <c r="AB87" s="369">
        <v>0.4</v>
      </c>
      <c r="AC87" s="369">
        <v>0.3</v>
      </c>
      <c r="AD87" s="369">
        <v>0.7</v>
      </c>
      <c r="AE87" s="369">
        <v>2</v>
      </c>
      <c r="AF87" s="369">
        <v>1.9</v>
      </c>
      <c r="AG87" s="369">
        <v>3.9</v>
      </c>
      <c r="AH87" s="369">
        <v>0</v>
      </c>
      <c r="AI87" s="369">
        <v>0</v>
      </c>
      <c r="AJ87" s="369">
        <v>0</v>
      </c>
      <c r="AK87" s="369">
        <v>42.8</v>
      </c>
      <c r="AL87" s="369">
        <v>40.5</v>
      </c>
      <c r="AM87" s="369">
        <v>83.3</v>
      </c>
    </row>
    <row r="88" spans="1:39" s="373" customFormat="1" x14ac:dyDescent="0.2">
      <c r="A88" s="388" t="s">
        <v>26</v>
      </c>
      <c r="B88" s="379" t="s">
        <v>217</v>
      </c>
      <c r="C88" s="379" t="s">
        <v>218</v>
      </c>
      <c r="D88" s="369">
        <v>0</v>
      </c>
      <c r="E88" s="369">
        <v>0</v>
      </c>
      <c r="F88" s="369">
        <v>0</v>
      </c>
      <c r="G88" s="369">
        <v>1.8</v>
      </c>
      <c r="H88" s="369">
        <v>1.9</v>
      </c>
      <c r="I88" s="369">
        <v>3.7</v>
      </c>
      <c r="J88" s="369">
        <v>142.69999999999999</v>
      </c>
      <c r="K88" s="369">
        <v>168.8</v>
      </c>
      <c r="L88" s="369">
        <v>311.5</v>
      </c>
      <c r="M88" s="369">
        <v>4.0999999999999996</v>
      </c>
      <c r="N88" s="369">
        <v>4.8</v>
      </c>
      <c r="O88" s="369">
        <v>8.9</v>
      </c>
      <c r="P88" s="369">
        <v>0</v>
      </c>
      <c r="Q88" s="369">
        <v>0</v>
      </c>
      <c r="R88" s="369">
        <v>0.1</v>
      </c>
      <c r="S88" s="369">
        <v>0</v>
      </c>
      <c r="T88" s="369">
        <v>0</v>
      </c>
      <c r="U88" s="369">
        <v>0</v>
      </c>
      <c r="V88" s="369">
        <v>15.9</v>
      </c>
      <c r="W88" s="369">
        <v>16</v>
      </c>
      <c r="X88" s="369">
        <v>31.9</v>
      </c>
      <c r="Y88" s="369">
        <v>0</v>
      </c>
      <c r="Z88" s="369">
        <v>0</v>
      </c>
      <c r="AA88" s="369">
        <v>0</v>
      </c>
      <c r="AB88" s="369">
        <v>1.3</v>
      </c>
      <c r="AC88" s="369">
        <v>1.5</v>
      </c>
      <c r="AD88" s="369">
        <v>2.8</v>
      </c>
      <c r="AE88" s="369">
        <v>6.1</v>
      </c>
      <c r="AF88" s="369">
        <v>7.2</v>
      </c>
      <c r="AG88" s="369">
        <v>13.3</v>
      </c>
      <c r="AH88" s="369">
        <v>0</v>
      </c>
      <c r="AI88" s="369">
        <v>0</v>
      </c>
      <c r="AJ88" s="369">
        <v>0</v>
      </c>
      <c r="AK88" s="369">
        <v>172</v>
      </c>
      <c r="AL88" s="369">
        <v>200.2</v>
      </c>
      <c r="AM88" s="369">
        <v>372.2</v>
      </c>
    </row>
    <row r="89" spans="1:39" s="373" customFormat="1" x14ac:dyDescent="0.2">
      <c r="A89" s="388" t="s">
        <v>26</v>
      </c>
      <c r="B89" s="379" t="s">
        <v>60</v>
      </c>
      <c r="C89" s="382" t="s">
        <v>225</v>
      </c>
      <c r="D89" s="369">
        <v>0</v>
      </c>
      <c r="E89" s="369">
        <v>0</v>
      </c>
      <c r="F89" s="369">
        <v>0</v>
      </c>
      <c r="G89" s="369">
        <v>1.2</v>
      </c>
      <c r="H89" s="369">
        <v>1.8</v>
      </c>
      <c r="I89" s="369">
        <v>3</v>
      </c>
      <c r="J89" s="369">
        <v>15.8</v>
      </c>
      <c r="K89" s="369">
        <v>22.6</v>
      </c>
      <c r="L89" s="369">
        <v>38.4</v>
      </c>
      <c r="M89" s="369">
        <v>0.4</v>
      </c>
      <c r="N89" s="369">
        <v>0.6</v>
      </c>
      <c r="O89" s="369">
        <v>1</v>
      </c>
      <c r="P89" s="369">
        <v>0</v>
      </c>
      <c r="Q89" s="369">
        <v>0</v>
      </c>
      <c r="R89" s="369">
        <v>0</v>
      </c>
      <c r="S89" s="369">
        <v>0</v>
      </c>
      <c r="T89" s="369">
        <v>0</v>
      </c>
      <c r="U89" s="369">
        <v>0</v>
      </c>
      <c r="V89" s="369">
        <v>1.7</v>
      </c>
      <c r="W89" s="369">
        <v>3.4</v>
      </c>
      <c r="X89" s="369">
        <v>5.2</v>
      </c>
      <c r="Y89" s="369">
        <v>0</v>
      </c>
      <c r="Z89" s="369">
        <v>0</v>
      </c>
      <c r="AA89" s="369">
        <v>0</v>
      </c>
      <c r="AB89" s="369">
        <v>0</v>
      </c>
      <c r="AC89" s="369">
        <v>0.1</v>
      </c>
      <c r="AD89" s="369">
        <v>0.1</v>
      </c>
      <c r="AE89" s="369">
        <v>0.5</v>
      </c>
      <c r="AF89" s="369">
        <v>0.8</v>
      </c>
      <c r="AG89" s="369">
        <v>1.3</v>
      </c>
      <c r="AH89" s="369">
        <v>0</v>
      </c>
      <c r="AI89" s="369">
        <v>0</v>
      </c>
      <c r="AJ89" s="369">
        <v>0</v>
      </c>
      <c r="AK89" s="369">
        <v>19.7</v>
      </c>
      <c r="AL89" s="369">
        <v>29.3</v>
      </c>
      <c r="AM89" s="369">
        <v>49</v>
      </c>
    </row>
    <row r="90" spans="1:39" s="373" customFormat="1" x14ac:dyDescent="0.2">
      <c r="A90" s="388" t="s">
        <v>26</v>
      </c>
      <c r="B90" s="379" t="s">
        <v>64</v>
      </c>
      <c r="C90" s="381" t="s">
        <v>226</v>
      </c>
      <c r="D90" s="369">
        <v>0</v>
      </c>
      <c r="E90" s="369">
        <v>0</v>
      </c>
      <c r="F90" s="369">
        <v>0</v>
      </c>
      <c r="G90" s="369">
        <v>2.4</v>
      </c>
      <c r="H90" s="369">
        <v>2.4</v>
      </c>
      <c r="I90" s="369">
        <v>4.7</v>
      </c>
      <c r="J90" s="369">
        <v>16.7</v>
      </c>
      <c r="K90" s="369">
        <v>20.100000000000001</v>
      </c>
      <c r="L90" s="369">
        <v>36.799999999999997</v>
      </c>
      <c r="M90" s="369">
        <v>0.5</v>
      </c>
      <c r="N90" s="369">
        <v>0.6</v>
      </c>
      <c r="O90" s="369">
        <v>1</v>
      </c>
      <c r="P90" s="369">
        <v>0</v>
      </c>
      <c r="Q90" s="369">
        <v>0</v>
      </c>
      <c r="R90" s="369">
        <v>0</v>
      </c>
      <c r="S90" s="369">
        <v>0</v>
      </c>
      <c r="T90" s="369">
        <v>0</v>
      </c>
      <c r="U90" s="369">
        <v>0</v>
      </c>
      <c r="V90" s="369">
        <v>1.7</v>
      </c>
      <c r="W90" s="369">
        <v>2.6</v>
      </c>
      <c r="X90" s="369">
        <v>4.3</v>
      </c>
      <c r="Y90" s="369">
        <v>0</v>
      </c>
      <c r="Z90" s="369">
        <v>0</v>
      </c>
      <c r="AA90" s="369">
        <v>0</v>
      </c>
      <c r="AB90" s="369">
        <v>0.8</v>
      </c>
      <c r="AC90" s="369">
        <v>1.2</v>
      </c>
      <c r="AD90" s="369">
        <v>2</v>
      </c>
      <c r="AE90" s="369">
        <v>0.6</v>
      </c>
      <c r="AF90" s="369">
        <v>0.7</v>
      </c>
      <c r="AG90" s="369">
        <v>1.3</v>
      </c>
      <c r="AH90" s="369">
        <v>0</v>
      </c>
      <c r="AI90" s="369">
        <v>0</v>
      </c>
      <c r="AJ90" s="369">
        <v>0</v>
      </c>
      <c r="AK90" s="369">
        <v>22.7</v>
      </c>
      <c r="AL90" s="369">
        <v>27.6</v>
      </c>
      <c r="AM90" s="369">
        <v>50.3</v>
      </c>
    </row>
    <row r="91" spans="1:39" s="373" customFormat="1" x14ac:dyDescent="0.2">
      <c r="A91" s="389" t="s">
        <v>173</v>
      </c>
      <c r="B91" s="378"/>
      <c r="C91" s="397"/>
      <c r="D91" s="368">
        <v>0</v>
      </c>
      <c r="E91" s="368">
        <v>0</v>
      </c>
      <c r="F91" s="368">
        <v>0.1</v>
      </c>
      <c r="G91" s="368">
        <v>5.9</v>
      </c>
      <c r="H91" s="368">
        <v>6.6</v>
      </c>
      <c r="I91" s="368">
        <v>12.5</v>
      </c>
      <c r="J91" s="368">
        <v>213.29999999999998</v>
      </c>
      <c r="K91" s="368">
        <v>247.4</v>
      </c>
      <c r="L91" s="368">
        <v>460.7</v>
      </c>
      <c r="M91" s="368">
        <v>6.2</v>
      </c>
      <c r="N91" s="368">
        <v>7.1</v>
      </c>
      <c r="O91" s="368">
        <v>13.2</v>
      </c>
      <c r="P91" s="368">
        <v>0</v>
      </c>
      <c r="Q91" s="368">
        <v>0</v>
      </c>
      <c r="R91" s="368">
        <v>0.1</v>
      </c>
      <c r="S91" s="368">
        <v>0</v>
      </c>
      <c r="T91" s="368">
        <v>0</v>
      </c>
      <c r="U91" s="368">
        <v>0</v>
      </c>
      <c r="V91" s="368">
        <v>19.399999999999999</v>
      </c>
      <c r="W91" s="368">
        <v>22.1</v>
      </c>
      <c r="X91" s="368">
        <v>41.6</v>
      </c>
      <c r="Y91" s="368">
        <v>0.5</v>
      </c>
      <c r="Z91" s="368">
        <v>0.7</v>
      </c>
      <c r="AA91" s="368">
        <v>1.2</v>
      </c>
      <c r="AB91" s="368">
        <v>2.5</v>
      </c>
      <c r="AC91" s="368">
        <v>3.1</v>
      </c>
      <c r="AD91" s="368">
        <v>5.6</v>
      </c>
      <c r="AE91" s="368">
        <v>9.1999999999999993</v>
      </c>
      <c r="AF91" s="368">
        <v>10.6</v>
      </c>
      <c r="AG91" s="368">
        <v>19.8</v>
      </c>
      <c r="AH91" s="368">
        <v>0</v>
      </c>
      <c r="AI91" s="368">
        <v>0</v>
      </c>
      <c r="AJ91" s="368">
        <v>0</v>
      </c>
      <c r="AK91" s="368">
        <v>257.2</v>
      </c>
      <c r="AL91" s="368">
        <v>297.60000000000002</v>
      </c>
      <c r="AM91" s="368">
        <v>554.79999999999995</v>
      </c>
    </row>
    <row r="92" spans="1:39" s="373" customFormat="1" x14ac:dyDescent="0.2">
      <c r="A92" s="391"/>
      <c r="B92" s="392"/>
      <c r="C92" s="398"/>
      <c r="D92" s="367"/>
      <c r="E92" s="367"/>
      <c r="F92" s="367"/>
      <c r="G92" s="367"/>
      <c r="H92" s="367"/>
      <c r="I92" s="367"/>
      <c r="J92" s="367"/>
      <c r="K92" s="367"/>
      <c r="L92" s="367"/>
      <c r="M92" s="367"/>
      <c r="N92" s="367"/>
      <c r="O92" s="367"/>
      <c r="P92" s="367"/>
      <c r="Q92" s="367"/>
      <c r="R92" s="367"/>
      <c r="S92" s="367"/>
      <c r="T92" s="367"/>
      <c r="U92" s="367"/>
      <c r="V92" s="367"/>
      <c r="W92" s="367"/>
      <c r="X92" s="367"/>
      <c r="Y92" s="367"/>
      <c r="Z92" s="367"/>
      <c r="AA92" s="367"/>
      <c r="AB92" s="367"/>
      <c r="AC92" s="367"/>
      <c r="AD92" s="367"/>
      <c r="AE92" s="367"/>
      <c r="AF92" s="367"/>
      <c r="AG92" s="367"/>
      <c r="AH92" s="367"/>
      <c r="AI92" s="367"/>
      <c r="AJ92" s="367"/>
      <c r="AK92" s="367"/>
      <c r="AL92" s="367"/>
      <c r="AM92" s="367"/>
    </row>
    <row r="93" spans="1:39" s="373" customFormat="1" x14ac:dyDescent="0.2">
      <c r="A93" s="388" t="s">
        <v>28</v>
      </c>
      <c r="B93" s="379" t="s">
        <v>202</v>
      </c>
      <c r="C93" s="380" t="s">
        <v>203</v>
      </c>
      <c r="D93" s="369">
        <v>71.900000000000006</v>
      </c>
      <c r="E93" s="369">
        <v>73.099999999999994</v>
      </c>
      <c r="F93" s="369">
        <v>145</v>
      </c>
      <c r="G93" s="369">
        <v>5.5</v>
      </c>
      <c r="H93" s="369">
        <v>5.9</v>
      </c>
      <c r="I93" s="369">
        <v>11.4</v>
      </c>
      <c r="J93" s="369">
        <v>9.4</v>
      </c>
      <c r="K93" s="369">
        <v>11.7</v>
      </c>
      <c r="L93" s="369">
        <v>21.1</v>
      </c>
      <c r="M93" s="369">
        <v>0.1</v>
      </c>
      <c r="N93" s="369">
        <v>0.2</v>
      </c>
      <c r="O93" s="369">
        <v>0.3</v>
      </c>
      <c r="P93" s="369">
        <v>0</v>
      </c>
      <c r="Q93" s="369">
        <v>0</v>
      </c>
      <c r="R93" s="369">
        <v>0</v>
      </c>
      <c r="S93" s="369">
        <v>0</v>
      </c>
      <c r="T93" s="369">
        <v>0</v>
      </c>
      <c r="U93" s="369">
        <v>0</v>
      </c>
      <c r="V93" s="369">
        <v>1.2</v>
      </c>
      <c r="W93" s="369">
        <v>1.4</v>
      </c>
      <c r="X93" s="369">
        <v>2.6</v>
      </c>
      <c r="Y93" s="369">
        <v>0</v>
      </c>
      <c r="Z93" s="369">
        <v>0</v>
      </c>
      <c r="AA93" s="369">
        <v>0</v>
      </c>
      <c r="AB93" s="369">
        <v>0.3</v>
      </c>
      <c r="AC93" s="369">
        <v>0.4</v>
      </c>
      <c r="AD93" s="369">
        <v>0.7</v>
      </c>
      <c r="AE93" s="369">
        <v>0.9</v>
      </c>
      <c r="AF93" s="369">
        <v>1</v>
      </c>
      <c r="AG93" s="369">
        <v>2</v>
      </c>
      <c r="AH93" s="369">
        <v>0</v>
      </c>
      <c r="AI93" s="369">
        <v>0</v>
      </c>
      <c r="AJ93" s="369">
        <v>0</v>
      </c>
      <c r="AK93" s="369">
        <v>89.4</v>
      </c>
      <c r="AL93" s="369">
        <v>93.8</v>
      </c>
      <c r="AM93" s="369">
        <v>183.2</v>
      </c>
    </row>
    <row r="94" spans="1:39" s="373" customFormat="1" x14ac:dyDescent="0.2">
      <c r="A94" s="389" t="s">
        <v>174</v>
      </c>
      <c r="B94" s="378"/>
      <c r="C94" s="390"/>
      <c r="D94" s="368">
        <v>71.900000000000006</v>
      </c>
      <c r="E94" s="368">
        <v>73.099999999999994</v>
      </c>
      <c r="F94" s="368">
        <v>145</v>
      </c>
      <c r="G94" s="368">
        <v>5.5</v>
      </c>
      <c r="H94" s="368">
        <v>5.9</v>
      </c>
      <c r="I94" s="368">
        <v>11.4</v>
      </c>
      <c r="J94" s="368">
        <v>9.4</v>
      </c>
      <c r="K94" s="368">
        <v>11.7</v>
      </c>
      <c r="L94" s="368">
        <v>21.1</v>
      </c>
      <c r="M94" s="368">
        <v>0.1</v>
      </c>
      <c r="N94" s="368">
        <v>0.2</v>
      </c>
      <c r="O94" s="368">
        <v>0.3</v>
      </c>
      <c r="P94" s="368">
        <v>0</v>
      </c>
      <c r="Q94" s="368">
        <v>0</v>
      </c>
      <c r="R94" s="368">
        <v>0</v>
      </c>
      <c r="S94" s="368">
        <v>0</v>
      </c>
      <c r="T94" s="368">
        <v>0</v>
      </c>
      <c r="U94" s="368">
        <v>0</v>
      </c>
      <c r="V94" s="368">
        <v>1.2</v>
      </c>
      <c r="W94" s="368">
        <v>1.4</v>
      </c>
      <c r="X94" s="368">
        <v>2.6</v>
      </c>
      <c r="Y94" s="368">
        <v>0</v>
      </c>
      <c r="Z94" s="368">
        <v>0</v>
      </c>
      <c r="AA94" s="368">
        <v>0</v>
      </c>
      <c r="AB94" s="368">
        <v>0.3</v>
      </c>
      <c r="AC94" s="368">
        <v>0.4</v>
      </c>
      <c r="AD94" s="368">
        <v>0.7</v>
      </c>
      <c r="AE94" s="368">
        <v>0.9</v>
      </c>
      <c r="AF94" s="368">
        <v>1</v>
      </c>
      <c r="AG94" s="368">
        <v>2</v>
      </c>
      <c r="AH94" s="368">
        <v>0</v>
      </c>
      <c r="AI94" s="368">
        <v>0</v>
      </c>
      <c r="AJ94" s="368">
        <v>0</v>
      </c>
      <c r="AK94" s="368">
        <v>89.4</v>
      </c>
      <c r="AL94" s="368">
        <v>93.8</v>
      </c>
      <c r="AM94" s="368">
        <v>183.2</v>
      </c>
    </row>
    <row r="95" spans="1:39" s="373" customFormat="1" x14ac:dyDescent="0.2">
      <c r="A95" s="391"/>
      <c r="B95" s="392"/>
      <c r="C95" s="393"/>
      <c r="D95" s="367"/>
      <c r="E95" s="367"/>
      <c r="F95" s="367"/>
      <c r="G95" s="367"/>
      <c r="H95" s="367"/>
      <c r="I95" s="367"/>
      <c r="J95" s="367"/>
      <c r="K95" s="367"/>
      <c r="L95" s="367"/>
      <c r="M95" s="367"/>
      <c r="N95" s="367"/>
      <c r="O95" s="367"/>
      <c r="P95" s="367"/>
      <c r="Q95" s="367"/>
      <c r="R95" s="367"/>
      <c r="S95" s="367"/>
      <c r="T95" s="367"/>
      <c r="U95" s="367"/>
      <c r="V95" s="367"/>
      <c r="W95" s="367"/>
      <c r="X95" s="367"/>
      <c r="Y95" s="367"/>
      <c r="Z95" s="367"/>
      <c r="AA95" s="367"/>
      <c r="AB95" s="367"/>
      <c r="AC95" s="367"/>
      <c r="AD95" s="367"/>
      <c r="AE95" s="367"/>
      <c r="AF95" s="367"/>
      <c r="AG95" s="367"/>
      <c r="AH95" s="367"/>
      <c r="AI95" s="367"/>
      <c r="AJ95" s="367"/>
      <c r="AK95" s="367"/>
      <c r="AL95" s="367"/>
      <c r="AM95" s="367"/>
    </row>
    <row r="96" spans="1:39" s="373" customFormat="1" x14ac:dyDescent="0.2">
      <c r="A96" s="388" t="s">
        <v>30</v>
      </c>
      <c r="B96" s="379" t="s">
        <v>227</v>
      </c>
      <c r="C96" s="381" t="s">
        <v>228</v>
      </c>
      <c r="D96" s="369">
        <v>0.4</v>
      </c>
      <c r="E96" s="369">
        <v>0.3</v>
      </c>
      <c r="F96" s="369">
        <v>0.7</v>
      </c>
      <c r="G96" s="369">
        <v>55.7</v>
      </c>
      <c r="H96" s="369">
        <v>78.400000000000006</v>
      </c>
      <c r="I96" s="369">
        <v>134.1</v>
      </c>
      <c r="J96" s="369">
        <v>305.3</v>
      </c>
      <c r="K96" s="369">
        <v>393.2</v>
      </c>
      <c r="L96" s="369">
        <v>698.5</v>
      </c>
      <c r="M96" s="369">
        <v>7.8</v>
      </c>
      <c r="N96" s="369">
        <v>10.6</v>
      </c>
      <c r="O96" s="369">
        <v>18.399999999999999</v>
      </c>
      <c r="P96" s="369">
        <v>0.1</v>
      </c>
      <c r="Q96" s="369">
        <v>0.1</v>
      </c>
      <c r="R96" s="369">
        <v>0.2</v>
      </c>
      <c r="S96" s="369">
        <v>0</v>
      </c>
      <c r="T96" s="369">
        <v>0</v>
      </c>
      <c r="U96" s="369">
        <v>0</v>
      </c>
      <c r="V96" s="369">
        <v>94.1</v>
      </c>
      <c r="W96" s="369">
        <v>133.19999999999999</v>
      </c>
      <c r="X96" s="369">
        <v>227.3</v>
      </c>
      <c r="Y96" s="369">
        <v>2.4</v>
      </c>
      <c r="Z96" s="369">
        <v>1.7</v>
      </c>
      <c r="AA96" s="369">
        <v>4</v>
      </c>
      <c r="AB96" s="369">
        <v>11.9</v>
      </c>
      <c r="AC96" s="369">
        <v>18.600000000000001</v>
      </c>
      <c r="AD96" s="369">
        <v>30.5</v>
      </c>
      <c r="AE96" s="369">
        <v>21.6</v>
      </c>
      <c r="AF96" s="369">
        <v>27</v>
      </c>
      <c r="AG96" s="369">
        <v>48.6</v>
      </c>
      <c r="AH96" s="369">
        <v>0</v>
      </c>
      <c r="AI96" s="369">
        <v>0</v>
      </c>
      <c r="AJ96" s="369">
        <v>0</v>
      </c>
      <c r="AK96" s="369">
        <v>499.2</v>
      </c>
      <c r="AL96" s="369">
        <v>663.1</v>
      </c>
      <c r="AM96" s="369">
        <v>1162.3</v>
      </c>
    </row>
    <row r="97" spans="1:39" s="373" customFormat="1" x14ac:dyDescent="0.2">
      <c r="A97" s="389" t="s">
        <v>175</v>
      </c>
      <c r="B97" s="378"/>
      <c r="C97" s="397"/>
      <c r="D97" s="368">
        <v>0.4</v>
      </c>
      <c r="E97" s="368">
        <v>0.3</v>
      </c>
      <c r="F97" s="368">
        <v>0.7</v>
      </c>
      <c r="G97" s="368">
        <v>55.7</v>
      </c>
      <c r="H97" s="368">
        <v>78.400000000000006</v>
      </c>
      <c r="I97" s="368">
        <v>134.1</v>
      </c>
      <c r="J97" s="368">
        <v>305.3</v>
      </c>
      <c r="K97" s="368">
        <v>393.2</v>
      </c>
      <c r="L97" s="368">
        <v>698.5</v>
      </c>
      <c r="M97" s="368">
        <v>7.8</v>
      </c>
      <c r="N97" s="368">
        <v>10.6</v>
      </c>
      <c r="O97" s="368">
        <v>18.399999999999999</v>
      </c>
      <c r="P97" s="368">
        <v>0.1</v>
      </c>
      <c r="Q97" s="368">
        <v>0.1</v>
      </c>
      <c r="R97" s="368">
        <v>0.2</v>
      </c>
      <c r="S97" s="368">
        <v>0</v>
      </c>
      <c r="T97" s="368">
        <v>0</v>
      </c>
      <c r="U97" s="368">
        <v>0</v>
      </c>
      <c r="V97" s="368">
        <v>94.1</v>
      </c>
      <c r="W97" s="368">
        <v>133.19999999999999</v>
      </c>
      <c r="X97" s="368">
        <v>227.3</v>
      </c>
      <c r="Y97" s="368">
        <v>2.4</v>
      </c>
      <c r="Z97" s="368">
        <v>1.7</v>
      </c>
      <c r="AA97" s="368">
        <v>4</v>
      </c>
      <c r="AB97" s="368">
        <v>11.9</v>
      </c>
      <c r="AC97" s="368">
        <v>18.600000000000001</v>
      </c>
      <c r="AD97" s="368">
        <v>30.5</v>
      </c>
      <c r="AE97" s="368">
        <v>21.6</v>
      </c>
      <c r="AF97" s="368">
        <v>27</v>
      </c>
      <c r="AG97" s="368">
        <v>48.6</v>
      </c>
      <c r="AH97" s="368">
        <v>0</v>
      </c>
      <c r="AI97" s="368">
        <v>0</v>
      </c>
      <c r="AJ97" s="368">
        <v>0</v>
      </c>
      <c r="AK97" s="368">
        <v>499.2</v>
      </c>
      <c r="AL97" s="368">
        <v>663.1</v>
      </c>
      <c r="AM97" s="368">
        <v>1162.3</v>
      </c>
    </row>
    <row r="98" spans="1:39" s="373" customFormat="1" x14ac:dyDescent="0.2">
      <c r="A98" s="391"/>
      <c r="B98" s="392"/>
      <c r="C98" s="398"/>
      <c r="D98" s="367"/>
      <c r="E98" s="367"/>
      <c r="F98" s="367"/>
      <c r="G98" s="367"/>
      <c r="H98" s="367"/>
      <c r="I98" s="367"/>
      <c r="J98" s="367"/>
      <c r="K98" s="367"/>
      <c r="L98" s="367"/>
      <c r="M98" s="367"/>
      <c r="N98" s="367"/>
      <c r="O98" s="367"/>
      <c r="P98" s="367"/>
      <c r="Q98" s="367"/>
      <c r="R98" s="367"/>
      <c r="S98" s="367"/>
      <c r="T98" s="367"/>
      <c r="U98" s="367"/>
      <c r="V98" s="367"/>
      <c r="W98" s="367"/>
      <c r="X98" s="367"/>
      <c r="Y98" s="367"/>
      <c r="Z98" s="367"/>
      <c r="AA98" s="367"/>
      <c r="AB98" s="367"/>
      <c r="AC98" s="367"/>
      <c r="AD98" s="367"/>
      <c r="AE98" s="367"/>
      <c r="AF98" s="367"/>
      <c r="AG98" s="367"/>
      <c r="AH98" s="367"/>
      <c r="AI98" s="367"/>
      <c r="AJ98" s="367"/>
      <c r="AK98" s="367"/>
      <c r="AL98" s="367"/>
      <c r="AM98" s="367"/>
    </row>
    <row r="99" spans="1:39" s="373" customFormat="1" x14ac:dyDescent="0.2">
      <c r="A99" s="388" t="s">
        <v>31</v>
      </c>
      <c r="B99" s="379" t="s">
        <v>206</v>
      </c>
      <c r="C99" s="380" t="s">
        <v>207</v>
      </c>
      <c r="D99" s="369">
        <v>0.9</v>
      </c>
      <c r="E99" s="369">
        <v>0.4</v>
      </c>
      <c r="F99" s="369">
        <v>1.3</v>
      </c>
      <c r="G99" s="369">
        <v>0</v>
      </c>
      <c r="H99" s="369">
        <v>0</v>
      </c>
      <c r="I99" s="369">
        <v>0</v>
      </c>
      <c r="J99" s="369">
        <v>53.3</v>
      </c>
      <c r="K99" s="369">
        <v>17.2</v>
      </c>
      <c r="L99" s="369">
        <v>70.5</v>
      </c>
      <c r="M99" s="369">
        <v>1.1000000000000001</v>
      </c>
      <c r="N99" s="369">
        <v>0.4</v>
      </c>
      <c r="O99" s="369">
        <v>1.5</v>
      </c>
      <c r="P99" s="369">
        <v>0</v>
      </c>
      <c r="Q99" s="369">
        <v>0</v>
      </c>
      <c r="R99" s="369">
        <v>0</v>
      </c>
      <c r="S99" s="369">
        <v>0</v>
      </c>
      <c r="T99" s="369">
        <v>0</v>
      </c>
      <c r="U99" s="369">
        <v>0</v>
      </c>
      <c r="V99" s="369">
        <v>0</v>
      </c>
      <c r="W99" s="369">
        <v>0</v>
      </c>
      <c r="X99" s="369">
        <v>0</v>
      </c>
      <c r="Y99" s="369">
        <v>0</v>
      </c>
      <c r="Z99" s="369">
        <v>0</v>
      </c>
      <c r="AA99" s="369">
        <v>0</v>
      </c>
      <c r="AB99" s="369">
        <v>1.2</v>
      </c>
      <c r="AC99" s="369">
        <v>0.1</v>
      </c>
      <c r="AD99" s="369">
        <v>1.3</v>
      </c>
      <c r="AE99" s="369">
        <v>2.8</v>
      </c>
      <c r="AF99" s="369">
        <v>1.3</v>
      </c>
      <c r="AG99" s="369">
        <v>4.0999999999999996</v>
      </c>
      <c r="AH99" s="369">
        <v>0</v>
      </c>
      <c r="AI99" s="369">
        <v>0</v>
      </c>
      <c r="AJ99" s="369">
        <v>0</v>
      </c>
      <c r="AK99" s="369">
        <v>59.3</v>
      </c>
      <c r="AL99" s="369">
        <v>19.399999999999999</v>
      </c>
      <c r="AM99" s="369">
        <v>78.8</v>
      </c>
    </row>
    <row r="100" spans="1:39" s="373" customFormat="1" x14ac:dyDescent="0.2">
      <c r="A100" s="388" t="s">
        <v>31</v>
      </c>
      <c r="B100" s="379" t="s">
        <v>208</v>
      </c>
      <c r="C100" s="380" t="s">
        <v>209</v>
      </c>
      <c r="D100" s="369">
        <v>0.3</v>
      </c>
      <c r="E100" s="369">
        <v>0.2</v>
      </c>
      <c r="F100" s="369">
        <v>0.5</v>
      </c>
      <c r="G100" s="369">
        <v>0.9</v>
      </c>
      <c r="H100" s="369">
        <v>0.6</v>
      </c>
      <c r="I100" s="369">
        <v>1.5</v>
      </c>
      <c r="J100" s="369">
        <v>21.5</v>
      </c>
      <c r="K100" s="369">
        <v>13.2</v>
      </c>
      <c r="L100" s="369">
        <v>34.6</v>
      </c>
      <c r="M100" s="369">
        <v>0.4</v>
      </c>
      <c r="N100" s="369">
        <v>0.3</v>
      </c>
      <c r="O100" s="369">
        <v>0.7</v>
      </c>
      <c r="P100" s="369">
        <v>0</v>
      </c>
      <c r="Q100" s="369">
        <v>0</v>
      </c>
      <c r="R100" s="369">
        <v>0</v>
      </c>
      <c r="S100" s="369">
        <v>0</v>
      </c>
      <c r="T100" s="369">
        <v>0</v>
      </c>
      <c r="U100" s="369">
        <v>0</v>
      </c>
      <c r="V100" s="369">
        <v>1</v>
      </c>
      <c r="W100" s="369">
        <v>0.4</v>
      </c>
      <c r="X100" s="369">
        <v>1.5</v>
      </c>
      <c r="Y100" s="369">
        <v>0</v>
      </c>
      <c r="Z100" s="369">
        <v>0</v>
      </c>
      <c r="AA100" s="369">
        <v>0</v>
      </c>
      <c r="AB100" s="369">
        <v>0.8</v>
      </c>
      <c r="AC100" s="369">
        <v>0.4</v>
      </c>
      <c r="AD100" s="369">
        <v>1.2</v>
      </c>
      <c r="AE100" s="369">
        <v>1.2</v>
      </c>
      <c r="AF100" s="369">
        <v>0.6</v>
      </c>
      <c r="AG100" s="369">
        <v>1.8</v>
      </c>
      <c r="AH100" s="369">
        <v>0</v>
      </c>
      <c r="AI100" s="369">
        <v>0</v>
      </c>
      <c r="AJ100" s="369">
        <v>0</v>
      </c>
      <c r="AK100" s="369">
        <v>26.1</v>
      </c>
      <c r="AL100" s="369">
        <v>15.7</v>
      </c>
      <c r="AM100" s="369">
        <v>41.9</v>
      </c>
    </row>
    <row r="101" spans="1:39" s="373" customFormat="1" x14ac:dyDescent="0.2">
      <c r="A101" s="388" t="s">
        <v>31</v>
      </c>
      <c r="B101" s="379" t="s">
        <v>210</v>
      </c>
      <c r="C101" s="380" t="s">
        <v>211</v>
      </c>
      <c r="D101" s="369">
        <v>11.4</v>
      </c>
      <c r="E101" s="369">
        <v>10.8</v>
      </c>
      <c r="F101" s="369">
        <v>22.2</v>
      </c>
      <c r="G101" s="369">
        <v>4.9000000000000004</v>
      </c>
      <c r="H101" s="369">
        <v>4.0999999999999996</v>
      </c>
      <c r="I101" s="369">
        <v>9</v>
      </c>
      <c r="J101" s="369">
        <v>297.8</v>
      </c>
      <c r="K101" s="369">
        <v>201.9</v>
      </c>
      <c r="L101" s="369">
        <v>499.8</v>
      </c>
      <c r="M101" s="369">
        <v>4.7</v>
      </c>
      <c r="N101" s="369">
        <v>4.5</v>
      </c>
      <c r="O101" s="369">
        <v>9.1999999999999993</v>
      </c>
      <c r="P101" s="369">
        <v>0</v>
      </c>
      <c r="Q101" s="369">
        <v>0</v>
      </c>
      <c r="R101" s="369">
        <v>0.1</v>
      </c>
      <c r="S101" s="369">
        <v>0</v>
      </c>
      <c r="T101" s="369">
        <v>0</v>
      </c>
      <c r="U101" s="369">
        <v>0</v>
      </c>
      <c r="V101" s="369">
        <v>5.0999999999999996</v>
      </c>
      <c r="W101" s="369">
        <v>4.9000000000000004</v>
      </c>
      <c r="X101" s="369">
        <v>10</v>
      </c>
      <c r="Y101" s="369">
        <v>0</v>
      </c>
      <c r="Z101" s="369">
        <v>0</v>
      </c>
      <c r="AA101" s="369">
        <v>0</v>
      </c>
      <c r="AB101" s="369">
        <v>2.4</v>
      </c>
      <c r="AC101" s="369">
        <v>2.1</v>
      </c>
      <c r="AD101" s="369">
        <v>4.5</v>
      </c>
      <c r="AE101" s="369">
        <v>12.4</v>
      </c>
      <c r="AF101" s="369">
        <v>8.6999999999999993</v>
      </c>
      <c r="AG101" s="369">
        <v>21.2</v>
      </c>
      <c r="AH101" s="369">
        <v>0</v>
      </c>
      <c r="AI101" s="369">
        <v>0</v>
      </c>
      <c r="AJ101" s="369">
        <v>0</v>
      </c>
      <c r="AK101" s="369">
        <v>338.8</v>
      </c>
      <c r="AL101" s="369">
        <v>237.1</v>
      </c>
      <c r="AM101" s="369">
        <v>576</v>
      </c>
    </row>
    <row r="102" spans="1:39" s="373" customFormat="1" x14ac:dyDescent="0.2">
      <c r="A102" s="388" t="s">
        <v>31</v>
      </c>
      <c r="B102" s="379" t="s">
        <v>212</v>
      </c>
      <c r="C102" s="380" t="s">
        <v>213</v>
      </c>
      <c r="D102" s="369">
        <v>0.6</v>
      </c>
      <c r="E102" s="369">
        <v>0.6</v>
      </c>
      <c r="F102" s="369">
        <v>1.2</v>
      </c>
      <c r="G102" s="369">
        <v>2.2000000000000002</v>
      </c>
      <c r="H102" s="369">
        <v>2.1</v>
      </c>
      <c r="I102" s="369">
        <v>4.4000000000000004</v>
      </c>
      <c r="J102" s="369">
        <v>42.2</v>
      </c>
      <c r="K102" s="369">
        <v>40.299999999999997</v>
      </c>
      <c r="L102" s="369">
        <v>82.5</v>
      </c>
      <c r="M102" s="369">
        <v>0.8</v>
      </c>
      <c r="N102" s="369">
        <v>1.1000000000000001</v>
      </c>
      <c r="O102" s="369">
        <v>1.9</v>
      </c>
      <c r="P102" s="369">
        <v>0</v>
      </c>
      <c r="Q102" s="369">
        <v>0</v>
      </c>
      <c r="R102" s="369">
        <v>0</v>
      </c>
      <c r="S102" s="369">
        <v>0</v>
      </c>
      <c r="T102" s="369">
        <v>0</v>
      </c>
      <c r="U102" s="369">
        <v>0</v>
      </c>
      <c r="V102" s="369">
        <v>4.5999999999999996</v>
      </c>
      <c r="W102" s="369">
        <v>3.2</v>
      </c>
      <c r="X102" s="369">
        <v>7.8</v>
      </c>
      <c r="Y102" s="369">
        <v>0</v>
      </c>
      <c r="Z102" s="369">
        <v>0</v>
      </c>
      <c r="AA102" s="369">
        <v>0</v>
      </c>
      <c r="AB102" s="369">
        <v>1.5</v>
      </c>
      <c r="AC102" s="369">
        <v>0.6</v>
      </c>
      <c r="AD102" s="369">
        <v>2.1</v>
      </c>
      <c r="AE102" s="369">
        <v>1.8</v>
      </c>
      <c r="AF102" s="369">
        <v>1.5</v>
      </c>
      <c r="AG102" s="369">
        <v>3.3</v>
      </c>
      <c r="AH102" s="369">
        <v>0</v>
      </c>
      <c r="AI102" s="369">
        <v>0</v>
      </c>
      <c r="AJ102" s="369">
        <v>0</v>
      </c>
      <c r="AK102" s="369">
        <v>53.7</v>
      </c>
      <c r="AL102" s="369">
        <v>49.5</v>
      </c>
      <c r="AM102" s="369">
        <v>103.2</v>
      </c>
    </row>
    <row r="103" spans="1:39" s="373" customFormat="1" x14ac:dyDescent="0.2">
      <c r="A103" s="389" t="s">
        <v>229</v>
      </c>
      <c r="B103" s="378"/>
      <c r="C103" s="378"/>
      <c r="D103" s="368">
        <v>13.2</v>
      </c>
      <c r="E103" s="368">
        <v>12</v>
      </c>
      <c r="F103" s="368">
        <v>25.2</v>
      </c>
      <c r="G103" s="368">
        <v>8</v>
      </c>
      <c r="H103" s="368">
        <v>6.7999999999999989</v>
      </c>
      <c r="I103" s="368">
        <v>14.9</v>
      </c>
      <c r="J103" s="368">
        <v>414.8</v>
      </c>
      <c r="K103" s="368">
        <v>272.60000000000002</v>
      </c>
      <c r="L103" s="368">
        <v>687.4</v>
      </c>
      <c r="M103" s="368">
        <v>7</v>
      </c>
      <c r="N103" s="368">
        <v>6.3000000000000007</v>
      </c>
      <c r="O103" s="368">
        <v>13.299999999999999</v>
      </c>
      <c r="P103" s="368">
        <v>0</v>
      </c>
      <c r="Q103" s="368">
        <v>0</v>
      </c>
      <c r="R103" s="368">
        <v>0.1</v>
      </c>
      <c r="S103" s="368">
        <v>0</v>
      </c>
      <c r="T103" s="368">
        <v>0</v>
      </c>
      <c r="U103" s="368">
        <v>0</v>
      </c>
      <c r="V103" s="368">
        <v>10.7</v>
      </c>
      <c r="W103" s="368">
        <v>8.5</v>
      </c>
      <c r="X103" s="368">
        <v>19.3</v>
      </c>
      <c r="Y103" s="368">
        <v>0</v>
      </c>
      <c r="Z103" s="368">
        <v>0</v>
      </c>
      <c r="AA103" s="368">
        <v>0</v>
      </c>
      <c r="AB103" s="368">
        <v>5.9</v>
      </c>
      <c r="AC103" s="368">
        <v>3.2</v>
      </c>
      <c r="AD103" s="368">
        <v>9.1</v>
      </c>
      <c r="AE103" s="368">
        <v>18.2</v>
      </c>
      <c r="AF103" s="368">
        <v>12.1</v>
      </c>
      <c r="AG103" s="368">
        <v>30.4</v>
      </c>
      <c r="AH103" s="368">
        <v>0</v>
      </c>
      <c r="AI103" s="368">
        <v>0</v>
      </c>
      <c r="AJ103" s="368">
        <v>0</v>
      </c>
      <c r="AK103" s="368">
        <v>477.90000000000003</v>
      </c>
      <c r="AL103" s="368">
        <v>321.7</v>
      </c>
      <c r="AM103" s="368">
        <v>799.90000000000009</v>
      </c>
    </row>
    <row r="104" spans="1:39" s="373" customFormat="1" x14ac:dyDescent="0.2">
      <c r="A104" s="387"/>
      <c r="B104" s="387"/>
      <c r="C104" s="387"/>
      <c r="D104" s="364"/>
      <c r="E104" s="364"/>
      <c r="F104" s="364"/>
      <c r="G104" s="364"/>
      <c r="H104" s="364"/>
      <c r="I104" s="364"/>
      <c r="J104" s="364"/>
      <c r="K104" s="364"/>
      <c r="L104" s="364"/>
      <c r="M104" s="364"/>
      <c r="N104" s="364"/>
      <c r="O104" s="364"/>
      <c r="P104" s="364"/>
      <c r="Q104" s="364"/>
      <c r="R104" s="364"/>
      <c r="S104" s="364"/>
      <c r="T104" s="364"/>
      <c r="U104" s="364"/>
      <c r="V104" s="364"/>
      <c r="W104" s="364"/>
      <c r="X104" s="364"/>
      <c r="Y104" s="364"/>
      <c r="Z104" s="364"/>
      <c r="AA104" s="364"/>
      <c r="AB104" s="364"/>
      <c r="AC104" s="364"/>
      <c r="AD104" s="364"/>
      <c r="AE104" s="364"/>
      <c r="AF104" s="364"/>
      <c r="AG104" s="364"/>
      <c r="AH104" s="364"/>
      <c r="AI104" s="364"/>
      <c r="AJ104" s="364"/>
      <c r="AK104" s="364"/>
      <c r="AL104" s="364"/>
      <c r="AM104" s="364"/>
    </row>
    <row r="105" spans="1:39" s="373" customFormat="1" x14ac:dyDescent="0.2">
      <c r="A105" s="399" t="s">
        <v>391</v>
      </c>
      <c r="B105" s="400"/>
      <c r="C105" s="400" t="s">
        <v>257</v>
      </c>
      <c r="D105" s="366">
        <v>97.300000000000011</v>
      </c>
      <c r="E105" s="366">
        <v>96.399999999999991</v>
      </c>
      <c r="F105" s="366">
        <v>193.89999999999998</v>
      </c>
      <c r="G105" s="366">
        <v>82.2</v>
      </c>
      <c r="H105" s="366">
        <v>102.7</v>
      </c>
      <c r="I105" s="366">
        <v>185</v>
      </c>
      <c r="J105" s="366">
        <v>1094.6999999999998</v>
      </c>
      <c r="K105" s="366">
        <v>1108.8</v>
      </c>
      <c r="L105" s="366">
        <v>2203.4</v>
      </c>
      <c r="M105" s="366">
        <v>24.599999999999998</v>
      </c>
      <c r="N105" s="366">
        <v>29.099999999999998</v>
      </c>
      <c r="O105" s="366">
        <v>53.599999999999994</v>
      </c>
      <c r="P105" s="366">
        <v>0.1</v>
      </c>
      <c r="Q105" s="366">
        <v>0.1</v>
      </c>
      <c r="R105" s="366">
        <v>0.4</v>
      </c>
      <c r="S105" s="366">
        <v>0</v>
      </c>
      <c r="T105" s="366">
        <v>0</v>
      </c>
      <c r="U105" s="366">
        <v>0</v>
      </c>
      <c r="V105" s="366">
        <v>229.2</v>
      </c>
      <c r="W105" s="366">
        <v>208.6</v>
      </c>
      <c r="X105" s="366">
        <v>438.1</v>
      </c>
      <c r="Y105" s="366">
        <v>2.9</v>
      </c>
      <c r="Z105" s="366">
        <v>2.4</v>
      </c>
      <c r="AA105" s="366">
        <v>5.2</v>
      </c>
      <c r="AB105" s="366">
        <v>24.9</v>
      </c>
      <c r="AC105" s="366">
        <v>29.000000000000004</v>
      </c>
      <c r="AD105" s="366">
        <v>53.9</v>
      </c>
      <c r="AE105" s="366">
        <v>63.099999999999994</v>
      </c>
      <c r="AF105" s="366">
        <v>63.300000000000004</v>
      </c>
      <c r="AG105" s="366">
        <v>126.30000000000001</v>
      </c>
      <c r="AH105" s="366">
        <v>0</v>
      </c>
      <c r="AI105" s="366">
        <v>0</v>
      </c>
      <c r="AJ105" s="366">
        <v>0</v>
      </c>
      <c r="AK105" s="366">
        <v>1619.2</v>
      </c>
      <c r="AL105" s="366">
        <v>1640.6000000000001</v>
      </c>
      <c r="AM105" s="366">
        <v>3260.2000000000003</v>
      </c>
    </row>
    <row r="106" spans="1:39" s="30" customFormat="1" x14ac:dyDescent="0.2">
      <c r="A106" s="370" t="s">
        <v>390</v>
      </c>
      <c r="B106" s="370"/>
      <c r="D106" s="365">
        <v>570.1</v>
      </c>
      <c r="E106" s="365">
        <v>671.1</v>
      </c>
      <c r="F106" s="365">
        <v>1241.2</v>
      </c>
      <c r="G106" s="365">
        <v>4098.1000000000004</v>
      </c>
      <c r="H106" s="365">
        <v>5519.3</v>
      </c>
      <c r="I106" s="365">
        <v>9617.2999999999993</v>
      </c>
      <c r="J106" s="365">
        <v>12924</v>
      </c>
      <c r="K106" s="365">
        <v>14062.4</v>
      </c>
      <c r="L106" s="365">
        <v>26986.5</v>
      </c>
      <c r="M106" s="365">
        <v>5173.2</v>
      </c>
      <c r="N106" s="365">
        <v>11765.7</v>
      </c>
      <c r="O106" s="365">
        <v>16938.900000000001</v>
      </c>
      <c r="P106" s="365">
        <v>4805.3999999999996</v>
      </c>
      <c r="Q106" s="365">
        <v>4095.6</v>
      </c>
      <c r="R106" s="365">
        <v>8901</v>
      </c>
      <c r="S106" s="365">
        <v>2930.2</v>
      </c>
      <c r="T106" s="365">
        <v>3218.4</v>
      </c>
      <c r="U106" s="365">
        <v>6148.6</v>
      </c>
      <c r="V106" s="365">
        <v>3765.5</v>
      </c>
      <c r="W106" s="365">
        <v>4378.2</v>
      </c>
      <c r="X106" s="365">
        <v>8143.7</v>
      </c>
      <c r="Y106" s="365">
        <v>263.60000000000002</v>
      </c>
      <c r="Z106" s="365">
        <v>266.5</v>
      </c>
      <c r="AA106" s="365">
        <v>530.1</v>
      </c>
      <c r="AB106" s="365">
        <v>1281</v>
      </c>
      <c r="AC106" s="365">
        <v>1482.7</v>
      </c>
      <c r="AD106" s="365">
        <v>2763.6</v>
      </c>
      <c r="AE106" s="365">
        <v>1517.1</v>
      </c>
      <c r="AF106" s="365">
        <v>1827</v>
      </c>
      <c r="AG106" s="365">
        <v>3344.1</v>
      </c>
      <c r="AH106" s="365">
        <v>259.3</v>
      </c>
      <c r="AI106" s="365">
        <v>195</v>
      </c>
      <c r="AJ106" s="365">
        <v>454.3</v>
      </c>
      <c r="AK106" s="365">
        <v>37587.599999999999</v>
      </c>
      <c r="AL106" s="365">
        <v>47481.8</v>
      </c>
      <c r="AM106" s="365">
        <v>85069.4</v>
      </c>
    </row>
    <row r="107" spans="1:39" s="30" customFormat="1" x14ac:dyDescent="0.2">
      <c r="A107" s="30" t="s">
        <v>856</v>
      </c>
      <c r="D107" s="401">
        <v>17.067181196281357</v>
      </c>
      <c r="E107" s="401">
        <v>14.364476233050215</v>
      </c>
      <c r="F107" s="401">
        <v>15.621978730261034</v>
      </c>
      <c r="G107" s="401">
        <v>2.0058075693614112</v>
      </c>
      <c r="H107" s="401">
        <v>1.8607432101896979</v>
      </c>
      <c r="I107" s="401">
        <v>1.9236168155303466</v>
      </c>
      <c r="J107" s="401">
        <v>8.4702878365831005</v>
      </c>
      <c r="K107" s="401">
        <v>7.8848560700876096</v>
      </c>
      <c r="L107" s="401">
        <v>8.1648231523168988</v>
      </c>
      <c r="M107" s="401">
        <v>0.47552771978659247</v>
      </c>
      <c r="N107" s="401">
        <v>0.24732910069099159</v>
      </c>
      <c r="O107" s="401">
        <v>0.31643140935952152</v>
      </c>
      <c r="P107" s="401">
        <v>2.0809922170891082E-3</v>
      </c>
      <c r="Q107" s="401">
        <v>2.4416446918644401E-3</v>
      </c>
      <c r="R107" s="401">
        <v>4.4938770924615214E-3</v>
      </c>
      <c r="S107" s="401">
        <v>0</v>
      </c>
      <c r="T107" s="401">
        <v>0</v>
      </c>
      <c r="U107" s="401">
        <v>0</v>
      </c>
      <c r="V107" s="401">
        <v>6.0868410569645466</v>
      </c>
      <c r="W107" s="401">
        <v>4.7645150975286645</v>
      </c>
      <c r="X107" s="401">
        <v>5.3796186008816633</v>
      </c>
      <c r="Y107" s="401">
        <v>1.1001517450682852</v>
      </c>
      <c r="Z107" s="401">
        <v>0.90056285178236395</v>
      </c>
      <c r="AA107" s="401">
        <v>0.98094699113374828</v>
      </c>
      <c r="AB107" s="401">
        <v>1.9437939110070257</v>
      </c>
      <c r="AC107" s="401">
        <v>1.955891279422675</v>
      </c>
      <c r="AD107" s="401">
        <v>1.9503546099290781</v>
      </c>
      <c r="AE107" s="401">
        <v>4.1592512029530022</v>
      </c>
      <c r="AF107" s="401">
        <v>3.464696223316913</v>
      </c>
      <c r="AG107" s="401">
        <v>3.7768009329864545</v>
      </c>
      <c r="AH107" s="401">
        <v>0</v>
      </c>
      <c r="AI107" s="401">
        <v>0</v>
      </c>
      <c r="AJ107" s="401">
        <v>0</v>
      </c>
      <c r="AK107" s="401">
        <v>4.307803637369771</v>
      </c>
      <c r="AL107" s="401">
        <v>3.4552186311386675</v>
      </c>
      <c r="AM107" s="401">
        <v>3.8324003695806015</v>
      </c>
    </row>
  </sheetData>
  <hyperlinks>
    <hyperlink ref="B4" r:id="rId1"/>
    <hyperlink ref="B6" r:id="rId2"/>
    <hyperlink ref="B10" r:id="rId3"/>
  </hyperlink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F"/>
  </sheetPr>
  <dimension ref="A1:T106"/>
  <sheetViews>
    <sheetView workbookViewId="0">
      <selection activeCell="N31" sqref="N31"/>
    </sheetView>
  </sheetViews>
  <sheetFormatPr defaultRowHeight="12.75" x14ac:dyDescent="0.2"/>
  <cols>
    <col min="1" max="1" width="15.33203125" style="109" customWidth="1"/>
    <col min="2" max="2" width="54.83203125" style="109" customWidth="1"/>
    <col min="3" max="3" width="49.83203125" style="109" bestFit="1" customWidth="1"/>
    <col min="4" max="4" width="13" style="109" bestFit="1" customWidth="1"/>
    <col min="5" max="5" width="10.33203125" style="109" bestFit="1" customWidth="1"/>
    <col min="6" max="6" width="11.1640625" style="109" bestFit="1" customWidth="1"/>
    <col min="7" max="7" width="11.1640625" style="109" customWidth="1"/>
    <col min="8" max="8" width="10.33203125" style="109" bestFit="1" customWidth="1"/>
    <col min="9" max="9" width="11.1640625" style="109" bestFit="1" customWidth="1"/>
    <col min="10" max="10" width="11.1640625" style="109" customWidth="1"/>
    <col min="11" max="11" width="10.33203125" style="109" bestFit="1" customWidth="1"/>
    <col min="12" max="12" width="11.1640625" style="109" bestFit="1" customWidth="1"/>
    <col min="13" max="13" width="10.33203125" style="109" bestFit="1" customWidth="1"/>
    <col min="14" max="14" width="9.33203125" style="109"/>
    <col min="15" max="15" width="10" style="109" customWidth="1"/>
    <col min="16" max="16" width="11" style="109" bestFit="1" customWidth="1"/>
    <col min="17" max="17" width="11.1640625" style="109" customWidth="1"/>
    <col min="18" max="18" width="10.33203125" style="109" customWidth="1"/>
    <col min="19" max="19" width="11" style="109" bestFit="1" customWidth="1"/>
    <col min="20" max="20" width="10.83203125" style="109" customWidth="1"/>
    <col min="21" max="16384" width="9.33203125" style="109"/>
  </cols>
  <sheetData>
    <row r="1" spans="1:3" x14ac:dyDescent="0.2">
      <c r="A1" s="77" t="s">
        <v>156</v>
      </c>
    </row>
    <row r="3" spans="1:3" s="77" customFormat="1" x14ac:dyDescent="0.2">
      <c r="A3" s="77" t="s">
        <v>292</v>
      </c>
    </row>
    <row r="4" spans="1:3" x14ac:dyDescent="0.2">
      <c r="A4" s="75" t="s">
        <v>290</v>
      </c>
      <c r="B4" s="80" t="s">
        <v>269</v>
      </c>
    </row>
    <row r="5" spans="1:3" x14ac:dyDescent="0.2">
      <c r="A5" s="75"/>
      <c r="B5" s="80" t="s">
        <v>270</v>
      </c>
    </row>
    <row r="6" spans="1:3" x14ac:dyDescent="0.2">
      <c r="A6" s="75" t="s">
        <v>14</v>
      </c>
      <c r="B6" s="83" t="s">
        <v>268</v>
      </c>
    </row>
    <row r="7" spans="1:3" x14ac:dyDescent="0.2">
      <c r="A7" s="75"/>
      <c r="B7" s="81" t="s">
        <v>908</v>
      </c>
    </row>
    <row r="8" spans="1:3" x14ac:dyDescent="0.2">
      <c r="A8" s="75"/>
      <c r="B8" s="83" t="s">
        <v>543</v>
      </c>
    </row>
    <row r="9" spans="1:3" x14ac:dyDescent="0.2">
      <c r="A9" s="10" t="s">
        <v>130</v>
      </c>
      <c r="B9" s="32" t="s">
        <v>593</v>
      </c>
      <c r="C9" s="32"/>
    </row>
    <row r="10" spans="1:3" x14ac:dyDescent="0.2">
      <c r="A10" s="77"/>
      <c r="B10" s="110" t="s">
        <v>591</v>
      </c>
    </row>
    <row r="11" spans="1:3" x14ac:dyDescent="0.2">
      <c r="A11" s="77"/>
      <c r="B11" s="110"/>
    </row>
    <row r="12" spans="1:3" x14ac:dyDescent="0.2">
      <c r="A12" s="77"/>
      <c r="B12" s="110"/>
    </row>
    <row r="13" spans="1:3" x14ac:dyDescent="0.2">
      <c r="A13" s="77" t="s">
        <v>15</v>
      </c>
      <c r="B13" s="77" t="s">
        <v>16</v>
      </c>
      <c r="C13" s="77" t="s">
        <v>131</v>
      </c>
    </row>
    <row r="14" spans="1:3" x14ac:dyDescent="0.2">
      <c r="A14" s="82" t="s">
        <v>22</v>
      </c>
      <c r="B14" s="78" t="s">
        <v>132</v>
      </c>
      <c r="C14" s="8" t="s">
        <v>23</v>
      </c>
    </row>
    <row r="15" spans="1:3" x14ac:dyDescent="0.2">
      <c r="A15" s="82" t="s">
        <v>24</v>
      </c>
      <c r="B15" s="78" t="s">
        <v>133</v>
      </c>
      <c r="C15" s="11" t="s">
        <v>25</v>
      </c>
    </row>
    <row r="16" spans="1:3" x14ac:dyDescent="0.2">
      <c r="A16" s="82" t="s">
        <v>26</v>
      </c>
      <c r="B16" s="78" t="s">
        <v>134</v>
      </c>
      <c r="C16" s="11" t="s">
        <v>27</v>
      </c>
    </row>
    <row r="17" spans="1:11" x14ac:dyDescent="0.2">
      <c r="A17" s="82" t="s">
        <v>28</v>
      </c>
      <c r="B17" s="78" t="s">
        <v>135</v>
      </c>
      <c r="C17" s="11" t="s">
        <v>29</v>
      </c>
    </row>
    <row r="18" spans="1:11" x14ac:dyDescent="0.2">
      <c r="A18" s="82" t="s">
        <v>30</v>
      </c>
      <c r="B18" s="78" t="s">
        <v>136</v>
      </c>
      <c r="C18" s="11" t="s">
        <v>400</v>
      </c>
    </row>
    <row r="19" spans="1:11" x14ac:dyDescent="0.2">
      <c r="A19" s="29"/>
      <c r="B19" s="110"/>
      <c r="C19" s="58"/>
    </row>
    <row r="20" spans="1:11" x14ac:dyDescent="0.2">
      <c r="A20" s="28" t="s">
        <v>42</v>
      </c>
      <c r="B20" s="25" t="s">
        <v>32</v>
      </c>
      <c r="C20" s="25" t="s">
        <v>33</v>
      </c>
    </row>
    <row r="21" spans="1:11" x14ac:dyDescent="0.2">
      <c r="A21" s="28" t="s">
        <v>42</v>
      </c>
      <c r="B21" s="25" t="s">
        <v>167</v>
      </c>
      <c r="C21" s="25" t="s">
        <v>43</v>
      </c>
    </row>
    <row r="22" spans="1:11" x14ac:dyDescent="0.2">
      <c r="A22" s="28" t="s">
        <v>49</v>
      </c>
      <c r="B22" s="25" t="s">
        <v>171</v>
      </c>
      <c r="C22" s="25" t="s">
        <v>50</v>
      </c>
    </row>
    <row r="23" spans="1:11" x14ac:dyDescent="0.2">
      <c r="A23" s="28" t="s">
        <v>49</v>
      </c>
      <c r="B23" s="25" t="s">
        <v>51</v>
      </c>
      <c r="C23" s="25" t="s">
        <v>52</v>
      </c>
    </row>
    <row r="24" spans="1:11" x14ac:dyDescent="0.2">
      <c r="A24" s="28" t="s">
        <v>62</v>
      </c>
      <c r="B24" s="25" t="s">
        <v>53</v>
      </c>
      <c r="C24" s="25" t="s">
        <v>54</v>
      </c>
    </row>
    <row r="25" spans="1:11" x14ac:dyDescent="0.2">
      <c r="A25" s="28" t="s">
        <v>62</v>
      </c>
      <c r="B25" s="25" t="s">
        <v>170</v>
      </c>
      <c r="C25" s="25" t="s">
        <v>63</v>
      </c>
    </row>
    <row r="26" spans="1:11" x14ac:dyDescent="0.2">
      <c r="A26" s="28" t="s">
        <v>62</v>
      </c>
      <c r="B26" s="25" t="s">
        <v>70</v>
      </c>
      <c r="C26" s="25" t="s">
        <v>71</v>
      </c>
    </row>
    <row r="27" spans="1:11" x14ac:dyDescent="0.2">
      <c r="A27" s="28" t="s">
        <v>178</v>
      </c>
      <c r="B27" s="25" t="s">
        <v>72</v>
      </c>
      <c r="C27" s="25" t="s">
        <v>73</v>
      </c>
    </row>
    <row r="28" spans="1:11" x14ac:dyDescent="0.2">
      <c r="A28" s="28" t="s">
        <v>178</v>
      </c>
      <c r="B28" s="25" t="s">
        <v>75</v>
      </c>
      <c r="C28" s="25" t="s">
        <v>76</v>
      </c>
    </row>
    <row r="29" spans="1:11" x14ac:dyDescent="0.2">
      <c r="A29" s="28" t="s">
        <v>178</v>
      </c>
      <c r="B29" s="25" t="s">
        <v>77</v>
      </c>
      <c r="C29" s="25" t="s">
        <v>78</v>
      </c>
    </row>
    <row r="30" spans="1:11" x14ac:dyDescent="0.2">
      <c r="A30" s="28" t="s">
        <v>111</v>
      </c>
      <c r="B30" s="25" t="s">
        <v>112</v>
      </c>
      <c r="C30" s="25" t="s">
        <v>113</v>
      </c>
    </row>
    <row r="31" spans="1:11" x14ac:dyDescent="0.2">
      <c r="A31" s="28" t="s">
        <v>111</v>
      </c>
      <c r="B31" s="25" t="s">
        <v>122</v>
      </c>
      <c r="C31" s="25" t="s">
        <v>123</v>
      </c>
      <c r="H31" s="77"/>
      <c r="I31" s="105"/>
      <c r="J31" s="105"/>
    </row>
    <row r="32" spans="1:11" x14ac:dyDescent="0.2">
      <c r="A32" s="28" t="s">
        <v>111</v>
      </c>
      <c r="B32" s="25" t="s">
        <v>124</v>
      </c>
      <c r="C32" s="25" t="s">
        <v>125</v>
      </c>
      <c r="H32" s="97"/>
      <c r="I32" s="97"/>
      <c r="J32" s="97"/>
      <c r="K32" s="77"/>
    </row>
    <row r="35" spans="1:20" ht="21" x14ac:dyDescent="0.35">
      <c r="A35" s="73" t="s">
        <v>9</v>
      </c>
      <c r="E35" s="111" t="s">
        <v>929</v>
      </c>
    </row>
    <row r="36" spans="1:20" ht="15.75" customHeight="1" x14ac:dyDescent="0.35">
      <c r="A36" s="73"/>
      <c r="E36" s="77">
        <v>2017</v>
      </c>
      <c r="F36" s="105"/>
      <c r="G36" s="105"/>
      <c r="H36" s="77">
        <v>2030</v>
      </c>
      <c r="K36" s="77">
        <v>2040</v>
      </c>
      <c r="O36" s="77" t="s">
        <v>273</v>
      </c>
      <c r="R36" s="77" t="s">
        <v>274</v>
      </c>
    </row>
    <row r="37" spans="1:20" x14ac:dyDescent="0.2">
      <c r="A37" s="77" t="s">
        <v>15</v>
      </c>
      <c r="B37" s="77" t="s">
        <v>16</v>
      </c>
      <c r="C37" s="77" t="s">
        <v>131</v>
      </c>
      <c r="D37" s="111" t="s">
        <v>172</v>
      </c>
      <c r="E37" s="97" t="s">
        <v>12</v>
      </c>
      <c r="F37" s="97" t="s">
        <v>13</v>
      </c>
      <c r="G37" s="77" t="s">
        <v>231</v>
      </c>
      <c r="H37" s="97" t="s">
        <v>12</v>
      </c>
      <c r="I37" s="97" t="s">
        <v>13</v>
      </c>
      <c r="J37" s="77" t="s">
        <v>231</v>
      </c>
      <c r="K37" s="97" t="s">
        <v>12</v>
      </c>
      <c r="L37" s="97" t="s">
        <v>13</v>
      </c>
      <c r="M37" s="77" t="s">
        <v>231</v>
      </c>
      <c r="O37" s="97" t="s">
        <v>12</v>
      </c>
      <c r="P37" s="97" t="s">
        <v>13</v>
      </c>
      <c r="Q37" s="77" t="s">
        <v>231</v>
      </c>
      <c r="R37" s="97" t="s">
        <v>12</v>
      </c>
      <c r="S37" s="97" t="s">
        <v>13</v>
      </c>
      <c r="T37" s="77" t="s">
        <v>231</v>
      </c>
    </row>
    <row r="38" spans="1:20" x14ac:dyDescent="0.2">
      <c r="A38" s="28" t="s">
        <v>42</v>
      </c>
      <c r="B38" s="25" t="s">
        <v>32</v>
      </c>
      <c r="C38" s="25" t="s">
        <v>33</v>
      </c>
      <c r="D38" s="25" t="s">
        <v>34</v>
      </c>
      <c r="E38" s="26">
        <v>121700</v>
      </c>
      <c r="F38" s="26">
        <v>135000</v>
      </c>
      <c r="G38" s="26">
        <v>256700</v>
      </c>
      <c r="H38" s="26">
        <v>136300</v>
      </c>
      <c r="I38" s="26">
        <v>152400</v>
      </c>
      <c r="J38" s="26">
        <v>288700</v>
      </c>
      <c r="K38" s="26">
        <v>139000</v>
      </c>
      <c r="L38" s="26">
        <v>157800</v>
      </c>
      <c r="M38" s="26">
        <v>296900</v>
      </c>
      <c r="N38" s="21"/>
      <c r="O38" s="26">
        <v>12.043501374107946</v>
      </c>
      <c r="P38" s="26">
        <v>12.887682573532523</v>
      </c>
      <c r="Q38" s="26">
        <v>12.4875160006924</v>
      </c>
      <c r="R38" s="26">
        <v>14.273074391326235</v>
      </c>
      <c r="S38" s="26">
        <v>16.901655727547073</v>
      </c>
      <c r="T38" s="26">
        <v>15.655631313044637</v>
      </c>
    </row>
    <row r="39" spans="1:20" x14ac:dyDescent="0.2">
      <c r="A39" s="29" t="s">
        <v>22</v>
      </c>
      <c r="B39" s="110" t="s">
        <v>35</v>
      </c>
      <c r="C39" s="110" t="s">
        <v>36</v>
      </c>
      <c r="D39" s="109" t="s">
        <v>37</v>
      </c>
      <c r="E39" s="105">
        <v>11500</v>
      </c>
      <c r="F39" s="105">
        <v>14300</v>
      </c>
      <c r="G39" s="105">
        <v>25800</v>
      </c>
      <c r="H39" s="105">
        <v>13300</v>
      </c>
      <c r="I39" s="105">
        <v>15700</v>
      </c>
      <c r="J39" s="105">
        <v>29000</v>
      </c>
      <c r="K39" s="105">
        <v>14000</v>
      </c>
      <c r="L39" s="105">
        <v>16500</v>
      </c>
      <c r="M39" s="105">
        <v>30500</v>
      </c>
      <c r="N39" s="21"/>
      <c r="O39" s="170">
        <v>15.882047193939975</v>
      </c>
      <c r="P39" s="170">
        <v>9.8069215781545935</v>
      </c>
      <c r="Q39" s="170">
        <v>12.510819101763836</v>
      </c>
      <c r="R39" s="170">
        <v>21.755751262123969</v>
      </c>
      <c r="S39" s="170">
        <v>15.44149030412807</v>
      </c>
      <c r="T39" s="170">
        <v>18.25182142277777</v>
      </c>
    </row>
    <row r="40" spans="1:20" x14ac:dyDescent="0.2">
      <c r="A40" s="29" t="s">
        <v>22</v>
      </c>
      <c r="B40" s="110" t="s">
        <v>38</v>
      </c>
      <c r="C40" s="110" t="s">
        <v>39</v>
      </c>
      <c r="D40" s="109" t="s">
        <v>37</v>
      </c>
      <c r="E40" s="105">
        <v>7600</v>
      </c>
      <c r="F40" s="105">
        <v>5800</v>
      </c>
      <c r="G40" s="105">
        <v>13400</v>
      </c>
      <c r="H40" s="105">
        <v>9700</v>
      </c>
      <c r="I40" s="105">
        <v>6900</v>
      </c>
      <c r="J40" s="105">
        <v>16700</v>
      </c>
      <c r="K40" s="105">
        <v>10700</v>
      </c>
      <c r="L40" s="105">
        <v>7600</v>
      </c>
      <c r="M40" s="105">
        <v>18200</v>
      </c>
      <c r="N40" s="21"/>
      <c r="O40" s="170">
        <v>27.544759213734139</v>
      </c>
      <c r="P40" s="170">
        <v>19.101934660358367</v>
      </c>
      <c r="Q40" s="170">
        <v>23.896802835349828</v>
      </c>
      <c r="R40" s="170">
        <v>39.681105466444187</v>
      </c>
      <c r="S40" s="170">
        <v>30.021324338128586</v>
      </c>
      <c r="T40" s="170">
        <v>35.50732926654134</v>
      </c>
    </row>
    <row r="41" spans="1:20" x14ac:dyDescent="0.2">
      <c r="A41" s="29" t="s">
        <v>22</v>
      </c>
      <c r="B41" s="110" t="s">
        <v>40</v>
      </c>
      <c r="C41" s="110" t="s">
        <v>41</v>
      </c>
      <c r="D41" s="109" t="s">
        <v>34</v>
      </c>
      <c r="E41" s="105">
        <v>58900</v>
      </c>
      <c r="F41" s="105">
        <v>89500</v>
      </c>
      <c r="G41" s="105">
        <v>148400</v>
      </c>
      <c r="H41" s="105">
        <v>66200</v>
      </c>
      <c r="I41" s="105">
        <v>98300</v>
      </c>
      <c r="J41" s="105">
        <v>164500</v>
      </c>
      <c r="K41" s="105">
        <v>68200</v>
      </c>
      <c r="L41" s="105">
        <v>101700</v>
      </c>
      <c r="M41" s="105">
        <v>169900</v>
      </c>
      <c r="N41" s="21"/>
      <c r="O41" s="170">
        <v>12.367865907312559</v>
      </c>
      <c r="P41" s="170">
        <v>9.7886893600467531</v>
      </c>
      <c r="Q41" s="170">
        <v>10.812864120135401</v>
      </c>
      <c r="R41" s="170">
        <v>15.627357655888851</v>
      </c>
      <c r="S41" s="170">
        <v>13.666561397793453</v>
      </c>
      <c r="T41" s="170">
        <v>14.445181240373262</v>
      </c>
    </row>
    <row r="42" spans="1:20" x14ac:dyDescent="0.2">
      <c r="A42" s="28" t="s">
        <v>42</v>
      </c>
      <c r="B42" s="25" t="s">
        <v>167</v>
      </c>
      <c r="C42" s="25" t="s">
        <v>43</v>
      </c>
      <c r="D42" s="25"/>
      <c r="E42" s="26">
        <v>77100</v>
      </c>
      <c r="F42" s="26">
        <v>108200</v>
      </c>
      <c r="G42" s="26">
        <v>185300</v>
      </c>
      <c r="H42" s="26">
        <v>88200</v>
      </c>
      <c r="I42" s="26">
        <v>119300</v>
      </c>
      <c r="J42" s="26">
        <v>207600</v>
      </c>
      <c r="K42" s="26">
        <v>91700</v>
      </c>
      <c r="L42" s="26">
        <v>124200</v>
      </c>
      <c r="M42" s="26">
        <v>215900</v>
      </c>
      <c r="N42" s="21"/>
      <c r="O42" s="26">
        <v>14.408796810961455</v>
      </c>
      <c r="P42" s="26">
        <v>10.312116681688611</v>
      </c>
      <c r="Q42" s="26">
        <v>12.016826705449436</v>
      </c>
      <c r="R42" s="26">
        <v>18.919021721419437</v>
      </c>
      <c r="S42" s="26">
        <v>14.819055599592556</v>
      </c>
      <c r="T42" s="26">
        <v>16.525132990164582</v>
      </c>
    </row>
    <row r="43" spans="1:20" x14ac:dyDescent="0.2">
      <c r="A43" s="82" t="s">
        <v>168</v>
      </c>
      <c r="B43" s="78" t="s">
        <v>132</v>
      </c>
      <c r="C43" s="8" t="s">
        <v>23</v>
      </c>
      <c r="D43" s="78"/>
      <c r="E43" s="79">
        <v>195200</v>
      </c>
      <c r="F43" s="79">
        <v>237900</v>
      </c>
      <c r="G43" s="79">
        <v>433200</v>
      </c>
      <c r="H43" s="79">
        <v>220500</v>
      </c>
      <c r="I43" s="79">
        <v>265900</v>
      </c>
      <c r="J43" s="79">
        <v>486400</v>
      </c>
      <c r="K43" s="79">
        <v>226500</v>
      </c>
      <c r="L43" s="79">
        <v>275900</v>
      </c>
      <c r="M43" s="79">
        <v>502500</v>
      </c>
      <c r="N43" s="21"/>
      <c r="O43" s="79">
        <v>12.934961562632697</v>
      </c>
      <c r="P43" s="79">
        <v>11.744578583535814</v>
      </c>
      <c r="Q43" s="79">
        <v>12.281101885337819</v>
      </c>
      <c r="R43" s="79">
        <v>16.03176682389773</v>
      </c>
      <c r="S43" s="79">
        <v>15.981681857046471</v>
      </c>
      <c r="T43" s="79">
        <v>16.004255896038579</v>
      </c>
    </row>
    <row r="44" spans="1:20" s="110" customFormat="1" x14ac:dyDescent="0.2">
      <c r="A44" s="29"/>
      <c r="C44" s="40"/>
      <c r="E44" s="21"/>
      <c r="F44" s="21"/>
      <c r="G44" s="21"/>
      <c r="H44" s="21"/>
      <c r="I44" s="21"/>
      <c r="J44" s="21"/>
      <c r="K44" s="21"/>
      <c r="L44" s="21"/>
      <c r="M44" s="21"/>
      <c r="N44" s="21"/>
      <c r="O44" s="21"/>
      <c r="P44" s="21"/>
      <c r="Q44" s="21"/>
      <c r="R44" s="21"/>
      <c r="S44" s="21"/>
      <c r="T44" s="21"/>
    </row>
    <row r="45" spans="1:20" x14ac:dyDescent="0.2">
      <c r="A45" s="29" t="s">
        <v>24</v>
      </c>
      <c r="B45" s="110" t="s">
        <v>44</v>
      </c>
      <c r="C45" s="110" t="s">
        <v>45</v>
      </c>
      <c r="D45" s="109" t="s">
        <v>34</v>
      </c>
      <c r="E45" s="105">
        <v>12100</v>
      </c>
      <c r="F45" s="105">
        <v>11400</v>
      </c>
      <c r="G45" s="105">
        <v>23500</v>
      </c>
      <c r="H45" s="105">
        <v>12400</v>
      </c>
      <c r="I45" s="105">
        <v>11500</v>
      </c>
      <c r="J45" s="105">
        <v>24000</v>
      </c>
      <c r="K45" s="105">
        <v>12200</v>
      </c>
      <c r="L45" s="105">
        <v>11500</v>
      </c>
      <c r="M45" s="105">
        <v>23800</v>
      </c>
      <c r="N45" s="21"/>
      <c r="O45" s="170">
        <v>2.4952902462763493</v>
      </c>
      <c r="P45" s="170">
        <v>1.4266620913965911</v>
      </c>
      <c r="Q45" s="170">
        <v>1.97824504184545</v>
      </c>
      <c r="R45" s="170">
        <v>0.86770262755175853</v>
      </c>
      <c r="S45" s="170">
        <v>1.5592191326652793</v>
      </c>
      <c r="T45" s="170">
        <v>1.2022860756118137</v>
      </c>
    </row>
    <row r="46" spans="1:20" x14ac:dyDescent="0.2">
      <c r="A46" s="29" t="s">
        <v>24</v>
      </c>
      <c r="B46" s="110" t="s">
        <v>46</v>
      </c>
      <c r="C46" s="110" t="s">
        <v>47</v>
      </c>
      <c r="D46" s="109" t="s">
        <v>48</v>
      </c>
      <c r="E46" s="105">
        <v>76500</v>
      </c>
      <c r="F46" s="105">
        <v>69700</v>
      </c>
      <c r="G46" s="105">
        <v>146200</v>
      </c>
      <c r="H46" s="105">
        <v>83000</v>
      </c>
      <c r="I46" s="105">
        <v>77000</v>
      </c>
      <c r="J46" s="105">
        <v>160000</v>
      </c>
      <c r="K46" s="105">
        <v>83300</v>
      </c>
      <c r="L46" s="105">
        <v>78200</v>
      </c>
      <c r="M46" s="105">
        <v>161500</v>
      </c>
      <c r="N46" s="21"/>
      <c r="O46" s="170">
        <v>8.3729210396537912</v>
      </c>
      <c r="P46" s="170">
        <v>10.529892782180838</v>
      </c>
      <c r="Q46" s="170">
        <v>9.4006879912359445</v>
      </c>
      <c r="R46" s="170">
        <v>8.7813382698618714</v>
      </c>
      <c r="S46" s="170">
        <v>12.286611263865787</v>
      </c>
      <c r="T46" s="170">
        <v>10.451551962735728</v>
      </c>
    </row>
    <row r="47" spans="1:20" x14ac:dyDescent="0.2">
      <c r="A47" s="28" t="s">
        <v>49</v>
      </c>
      <c r="B47" s="25" t="s">
        <v>171</v>
      </c>
      <c r="C47" s="25" t="s">
        <v>50</v>
      </c>
      <c r="D47" s="25"/>
      <c r="E47" s="26">
        <v>87800</v>
      </c>
      <c r="F47" s="26">
        <v>80500</v>
      </c>
      <c r="G47" s="26">
        <v>168300</v>
      </c>
      <c r="H47" s="26">
        <v>94500</v>
      </c>
      <c r="I47" s="26">
        <v>87900</v>
      </c>
      <c r="J47" s="26">
        <v>182400</v>
      </c>
      <c r="K47" s="26">
        <v>94700</v>
      </c>
      <c r="L47" s="26">
        <v>89200</v>
      </c>
      <c r="M47" s="26">
        <v>183800</v>
      </c>
      <c r="N47" s="21"/>
      <c r="O47" s="26">
        <v>7.6249916602347145</v>
      </c>
      <c r="P47" s="26">
        <v>9.2423951013845809</v>
      </c>
      <c r="Q47" s="26">
        <v>8.3985434735589273</v>
      </c>
      <c r="R47" s="26">
        <v>7.8028377575087182</v>
      </c>
      <c r="S47" s="26">
        <v>10.773104982279769</v>
      </c>
      <c r="T47" s="26">
        <v>9.2234206123007247</v>
      </c>
    </row>
    <row r="48" spans="1:20" x14ac:dyDescent="0.2">
      <c r="A48" s="28" t="s">
        <v>49</v>
      </c>
      <c r="B48" s="25" t="s">
        <v>51</v>
      </c>
      <c r="C48" s="25" t="s">
        <v>52</v>
      </c>
      <c r="D48" s="25" t="s">
        <v>34</v>
      </c>
      <c r="E48" s="26">
        <v>33800</v>
      </c>
      <c r="F48" s="26">
        <v>75100</v>
      </c>
      <c r="G48" s="26">
        <v>108900</v>
      </c>
      <c r="H48" s="26">
        <v>39800</v>
      </c>
      <c r="I48" s="26">
        <v>81300</v>
      </c>
      <c r="J48" s="26">
        <v>121100</v>
      </c>
      <c r="K48" s="26">
        <v>42500</v>
      </c>
      <c r="L48" s="26">
        <v>84100</v>
      </c>
      <c r="M48" s="26">
        <v>126600</v>
      </c>
      <c r="N48" s="21"/>
      <c r="O48" s="26">
        <v>17.5575450083298</v>
      </c>
      <c r="P48" s="26">
        <v>8.2474006458740377</v>
      </c>
      <c r="Q48" s="26">
        <v>11.137084122249741</v>
      </c>
      <c r="R48" s="26">
        <v>25.556275480149381</v>
      </c>
      <c r="S48" s="26">
        <v>11.9480372452079</v>
      </c>
      <c r="T48" s="26">
        <v>16.171763498978041</v>
      </c>
    </row>
    <row r="49" spans="1:20" x14ac:dyDescent="0.2">
      <c r="A49" s="82" t="s">
        <v>169</v>
      </c>
      <c r="B49" s="78" t="s">
        <v>133</v>
      </c>
      <c r="C49" s="11" t="s">
        <v>25</v>
      </c>
      <c r="D49" s="78"/>
      <c r="E49" s="79">
        <v>119800</v>
      </c>
      <c r="F49" s="79">
        <v>152600</v>
      </c>
      <c r="G49" s="79">
        <v>272300</v>
      </c>
      <c r="H49" s="79">
        <v>132100</v>
      </c>
      <c r="I49" s="79">
        <v>165900</v>
      </c>
      <c r="J49" s="79">
        <v>298000</v>
      </c>
      <c r="K49" s="79">
        <v>134900</v>
      </c>
      <c r="L49" s="79">
        <v>169900</v>
      </c>
      <c r="M49" s="79">
        <v>304800</v>
      </c>
      <c r="N49" s="21"/>
      <c r="O49" s="79">
        <v>10.318592299429529</v>
      </c>
      <c r="P49" s="79">
        <v>8.7445943151627006</v>
      </c>
      <c r="Q49" s="79">
        <v>9.4367420551552108</v>
      </c>
      <c r="R49" s="79">
        <v>12.646540531288796</v>
      </c>
      <c r="S49" s="79">
        <v>11.3360804501194</v>
      </c>
      <c r="T49" s="79">
        <v>11.912340389838638</v>
      </c>
    </row>
    <row r="50" spans="1:20" s="110" customFormat="1" x14ac:dyDescent="0.2">
      <c r="A50" s="29"/>
      <c r="D50" s="109"/>
      <c r="E50" s="21"/>
      <c r="F50" s="21"/>
      <c r="G50" s="21"/>
      <c r="H50" s="21"/>
      <c r="I50" s="21"/>
      <c r="J50" s="21"/>
      <c r="K50" s="21"/>
      <c r="L50" s="21"/>
      <c r="M50" s="21"/>
      <c r="N50" s="21"/>
      <c r="O50" s="21"/>
      <c r="P50" s="21"/>
      <c r="Q50" s="21"/>
      <c r="R50" s="21"/>
      <c r="S50" s="21"/>
      <c r="T50" s="21"/>
    </row>
    <row r="51" spans="1:20" x14ac:dyDescent="0.2">
      <c r="A51" s="28" t="s">
        <v>62</v>
      </c>
      <c r="B51" s="25" t="s">
        <v>53</v>
      </c>
      <c r="C51" s="25" t="s">
        <v>54</v>
      </c>
      <c r="D51" s="25" t="s">
        <v>55</v>
      </c>
      <c r="E51" s="26">
        <v>11700</v>
      </c>
      <c r="F51" s="26">
        <v>15000</v>
      </c>
      <c r="G51" s="26">
        <v>26800</v>
      </c>
      <c r="H51" s="26">
        <v>12000</v>
      </c>
      <c r="I51" s="26">
        <v>15400</v>
      </c>
      <c r="J51" s="26">
        <v>27500</v>
      </c>
      <c r="K51" s="26">
        <v>12300</v>
      </c>
      <c r="L51" s="26">
        <v>15600</v>
      </c>
      <c r="M51" s="26">
        <v>27900</v>
      </c>
      <c r="N51" s="21"/>
      <c r="O51" s="26">
        <v>2.6178701569611329</v>
      </c>
      <c r="P51" s="26">
        <v>2.7052272276507638</v>
      </c>
      <c r="Q51" s="26">
        <v>2.6669721176893812</v>
      </c>
      <c r="R51" s="26">
        <v>4.5809350505269686</v>
      </c>
      <c r="S51" s="26">
        <v>3.7947537658282071</v>
      </c>
      <c r="T51" s="26">
        <v>4.1390355882187979</v>
      </c>
    </row>
    <row r="52" spans="1:20" x14ac:dyDescent="0.2">
      <c r="A52" s="29" t="s">
        <v>26</v>
      </c>
      <c r="B52" s="110" t="s">
        <v>56</v>
      </c>
      <c r="C52" s="110" t="s">
        <v>57</v>
      </c>
      <c r="D52" s="109" t="s">
        <v>34</v>
      </c>
      <c r="E52" s="105">
        <v>59600</v>
      </c>
      <c r="F52" s="105">
        <v>166000</v>
      </c>
      <c r="G52" s="105">
        <v>225600</v>
      </c>
      <c r="H52" s="105">
        <v>62900</v>
      </c>
      <c r="I52" s="105">
        <v>173200</v>
      </c>
      <c r="J52" s="105">
        <v>236100</v>
      </c>
      <c r="K52" s="105">
        <v>63300</v>
      </c>
      <c r="L52" s="105">
        <v>173600</v>
      </c>
      <c r="M52" s="105">
        <v>236900</v>
      </c>
      <c r="N52" s="21"/>
      <c r="O52" s="170">
        <v>5.6751637299329971</v>
      </c>
      <c r="P52" s="170">
        <v>4.3081702763353213</v>
      </c>
      <c r="Q52" s="170">
        <v>4.6690668165536797</v>
      </c>
      <c r="R52" s="170">
        <v>6.3212272339921327</v>
      </c>
      <c r="S52" s="170">
        <v>4.5785915633289598</v>
      </c>
      <c r="T52" s="170">
        <v>5.0386604705707994</v>
      </c>
    </row>
    <row r="53" spans="1:20" x14ac:dyDescent="0.2">
      <c r="A53" s="29" t="s">
        <v>26</v>
      </c>
      <c r="B53" s="110" t="s">
        <v>58</v>
      </c>
      <c r="C53" s="110" t="s">
        <v>59</v>
      </c>
      <c r="D53" s="109" t="s">
        <v>48</v>
      </c>
      <c r="E53" s="105">
        <v>70100</v>
      </c>
      <c r="F53" s="105">
        <v>84100</v>
      </c>
      <c r="G53" s="105">
        <v>154200</v>
      </c>
      <c r="H53" s="105">
        <v>76400</v>
      </c>
      <c r="I53" s="105">
        <v>89000</v>
      </c>
      <c r="J53" s="105">
        <v>165300</v>
      </c>
      <c r="K53" s="105">
        <v>77600</v>
      </c>
      <c r="L53" s="105">
        <v>90000</v>
      </c>
      <c r="M53" s="105">
        <v>167600</v>
      </c>
      <c r="N53" s="21"/>
      <c r="O53" s="170">
        <v>8.9342469321517015</v>
      </c>
      <c r="P53" s="170">
        <v>5.7650719499901193</v>
      </c>
      <c r="Q53" s="170">
        <v>7.2057563372470046</v>
      </c>
      <c r="R53" s="170">
        <v>10.757795659049062</v>
      </c>
      <c r="S53" s="170">
        <v>6.9474857303614801</v>
      </c>
      <c r="T53" s="170">
        <v>8.6796255004179645</v>
      </c>
    </row>
    <row r="54" spans="1:20" x14ac:dyDescent="0.2">
      <c r="A54" s="29" t="s">
        <v>26</v>
      </c>
      <c r="B54" s="110" t="s">
        <v>60</v>
      </c>
      <c r="C54" s="110" t="s">
        <v>61</v>
      </c>
      <c r="D54" s="109" t="s">
        <v>48</v>
      </c>
      <c r="E54" s="105">
        <v>140400</v>
      </c>
      <c r="F54" s="105">
        <v>194200</v>
      </c>
      <c r="G54" s="105">
        <v>334700</v>
      </c>
      <c r="H54" s="105">
        <v>174800</v>
      </c>
      <c r="I54" s="105">
        <v>238200</v>
      </c>
      <c r="J54" s="105">
        <v>412900</v>
      </c>
      <c r="K54" s="105">
        <v>189300</v>
      </c>
      <c r="L54" s="105">
        <v>263400</v>
      </c>
      <c r="M54" s="105">
        <v>452700</v>
      </c>
      <c r="N54" s="21"/>
      <c r="O54" s="170">
        <v>24.466816916846735</v>
      </c>
      <c r="P54" s="170">
        <v>22.611432132110608</v>
      </c>
      <c r="Q54" s="170">
        <v>23.389857201882425</v>
      </c>
      <c r="R54" s="170">
        <v>34.811915447522068</v>
      </c>
      <c r="S54" s="170">
        <v>35.618731451674599</v>
      </c>
      <c r="T54" s="170">
        <v>35.280232500140542</v>
      </c>
    </row>
    <row r="55" spans="1:20" x14ac:dyDescent="0.2">
      <c r="A55" s="28" t="s">
        <v>62</v>
      </c>
      <c r="B55" s="25" t="s">
        <v>170</v>
      </c>
      <c r="C55" s="25" t="s">
        <v>63</v>
      </c>
      <c r="D55" s="25"/>
      <c r="E55" s="26">
        <v>263200</v>
      </c>
      <c r="F55" s="26">
        <v>430600</v>
      </c>
      <c r="G55" s="26">
        <v>693800</v>
      </c>
      <c r="H55" s="26">
        <v>305800</v>
      </c>
      <c r="I55" s="26">
        <v>484200</v>
      </c>
      <c r="J55" s="26">
        <v>790000</v>
      </c>
      <c r="K55" s="26">
        <v>321600</v>
      </c>
      <c r="L55" s="26">
        <v>509800</v>
      </c>
      <c r="M55" s="26">
        <v>831400</v>
      </c>
      <c r="N55" s="21"/>
      <c r="O55" s="26">
        <v>16.204990393681395</v>
      </c>
      <c r="P55" s="26">
        <v>12.431351526356217</v>
      </c>
      <c r="Q55" s="26">
        <v>13.862775095789392</v>
      </c>
      <c r="R55" s="26">
        <v>22.1808412441572</v>
      </c>
      <c r="S55" s="26">
        <v>18.386895762154488</v>
      </c>
      <c r="T55" s="26">
        <v>19.826022073658844</v>
      </c>
    </row>
    <row r="56" spans="1:20" x14ac:dyDescent="0.2">
      <c r="A56" s="29" t="s">
        <v>26</v>
      </c>
      <c r="B56" s="110" t="s">
        <v>64</v>
      </c>
      <c r="C56" s="110" t="s">
        <v>65</v>
      </c>
      <c r="D56" s="109" t="s">
        <v>34</v>
      </c>
      <c r="E56" s="105">
        <v>97500</v>
      </c>
      <c r="F56" s="105">
        <v>142000</v>
      </c>
      <c r="G56" s="105">
        <v>239500</v>
      </c>
      <c r="H56" s="105">
        <v>103100</v>
      </c>
      <c r="I56" s="105">
        <v>150800</v>
      </c>
      <c r="J56" s="105">
        <v>253900</v>
      </c>
      <c r="K56" s="105">
        <v>104100</v>
      </c>
      <c r="L56" s="105">
        <v>153400</v>
      </c>
      <c r="M56" s="105">
        <v>257500</v>
      </c>
      <c r="N56" s="21"/>
      <c r="O56" s="170">
        <v>5.7235222037001821</v>
      </c>
      <c r="P56" s="170">
        <v>6.1868775276843646</v>
      </c>
      <c r="Q56" s="170">
        <v>5.9982545194361636</v>
      </c>
      <c r="R56" s="170">
        <v>6.7688632029183182</v>
      </c>
      <c r="S56" s="170">
        <v>7.992536765815772</v>
      </c>
      <c r="T56" s="170">
        <v>7.4944028789255768</v>
      </c>
    </row>
    <row r="57" spans="1:20" x14ac:dyDescent="0.2">
      <c r="A57" s="29" t="s">
        <v>26</v>
      </c>
      <c r="B57" s="110" t="s">
        <v>66</v>
      </c>
      <c r="C57" s="110" t="s">
        <v>67</v>
      </c>
      <c r="D57" s="109" t="s">
        <v>37</v>
      </c>
      <c r="E57" s="105">
        <v>34300</v>
      </c>
      <c r="F57" s="105">
        <v>28600</v>
      </c>
      <c r="G57" s="105">
        <v>62900</v>
      </c>
      <c r="H57" s="105">
        <v>40900</v>
      </c>
      <c r="I57" s="105">
        <v>33100</v>
      </c>
      <c r="J57" s="105">
        <v>74000</v>
      </c>
      <c r="K57" s="105">
        <v>41700</v>
      </c>
      <c r="L57" s="105">
        <v>33800</v>
      </c>
      <c r="M57" s="105">
        <v>75600</v>
      </c>
      <c r="N57" s="21"/>
      <c r="O57" s="170">
        <v>19.067496871975532</v>
      </c>
      <c r="P57" s="170">
        <v>15.82917175837084</v>
      </c>
      <c r="Q57" s="170">
        <v>17.596011477931839</v>
      </c>
      <c r="R57" s="170">
        <v>21.631019899308935</v>
      </c>
      <c r="S57" s="170">
        <v>18.353730465018426</v>
      </c>
      <c r="T57" s="170">
        <v>20.14182923270409</v>
      </c>
    </row>
    <row r="58" spans="1:20" x14ac:dyDescent="0.2">
      <c r="A58" s="29" t="s">
        <v>26</v>
      </c>
      <c r="B58" s="110" t="s">
        <v>68</v>
      </c>
      <c r="C58" s="110" t="s">
        <v>69</v>
      </c>
      <c r="D58" s="109" t="s">
        <v>34</v>
      </c>
      <c r="E58" s="105">
        <v>58400</v>
      </c>
      <c r="F58" s="105">
        <v>61500</v>
      </c>
      <c r="G58" s="105">
        <v>119900</v>
      </c>
      <c r="H58" s="105">
        <v>61100</v>
      </c>
      <c r="I58" s="105">
        <v>63500</v>
      </c>
      <c r="J58" s="105">
        <v>124600</v>
      </c>
      <c r="K58" s="105">
        <v>61000</v>
      </c>
      <c r="L58" s="105">
        <v>63200</v>
      </c>
      <c r="M58" s="105">
        <v>124300</v>
      </c>
      <c r="N58" s="21"/>
      <c r="O58" s="170">
        <v>4.5913209446858172</v>
      </c>
      <c r="P58" s="170">
        <v>3.187484581966693</v>
      </c>
      <c r="Q58" s="170">
        <v>3.871050844995727</v>
      </c>
      <c r="R58" s="170">
        <v>4.5390833946418629</v>
      </c>
      <c r="S58" s="170">
        <v>2.7950247370338799</v>
      </c>
      <c r="T58" s="170">
        <v>3.6442545267334037</v>
      </c>
    </row>
    <row r="59" spans="1:20" x14ac:dyDescent="0.2">
      <c r="A59" s="28" t="s">
        <v>62</v>
      </c>
      <c r="B59" s="25" t="s">
        <v>70</v>
      </c>
      <c r="C59" s="25" t="s">
        <v>71</v>
      </c>
      <c r="D59" s="25"/>
      <c r="E59" s="26">
        <v>182800</v>
      </c>
      <c r="F59" s="26">
        <v>223500</v>
      </c>
      <c r="G59" s="26">
        <v>406300</v>
      </c>
      <c r="H59" s="26">
        <v>197200</v>
      </c>
      <c r="I59" s="26">
        <v>238300</v>
      </c>
      <c r="J59" s="26">
        <v>435400</v>
      </c>
      <c r="K59" s="26">
        <v>199000</v>
      </c>
      <c r="L59" s="26">
        <v>241300</v>
      </c>
      <c r="M59" s="26">
        <v>440300</v>
      </c>
      <c r="N59" s="21"/>
      <c r="O59" s="26">
        <v>7.8260756482568361</v>
      </c>
      <c r="P59" s="26">
        <v>6.615957221191171</v>
      </c>
      <c r="Q59" s="26">
        <v>7.1605202794276845</v>
      </c>
      <c r="R59" s="26">
        <v>8.8318953395362989</v>
      </c>
      <c r="S59" s="26">
        <v>7.9900433299479046</v>
      </c>
      <c r="T59" s="26">
        <v>8.3688835282875509</v>
      </c>
    </row>
    <row r="60" spans="1:20" x14ac:dyDescent="0.2">
      <c r="A60" s="82" t="s">
        <v>173</v>
      </c>
      <c r="B60" s="78" t="s">
        <v>134</v>
      </c>
      <c r="C60" s="11" t="s">
        <v>27</v>
      </c>
      <c r="D60" s="78"/>
      <c r="E60" s="79">
        <v>440800</v>
      </c>
      <c r="F60" s="79">
        <v>642200</v>
      </c>
      <c r="G60" s="79">
        <v>1083000</v>
      </c>
      <c r="H60" s="79">
        <v>495600</v>
      </c>
      <c r="I60" s="79">
        <v>708100</v>
      </c>
      <c r="J60" s="79">
        <v>1203700</v>
      </c>
      <c r="K60" s="79">
        <v>512800</v>
      </c>
      <c r="L60" s="79">
        <v>735900</v>
      </c>
      <c r="M60" s="79">
        <v>1248800</v>
      </c>
      <c r="N60" s="21"/>
      <c r="O60" s="79">
        <v>12.434982795212557</v>
      </c>
      <c r="P60" s="79">
        <v>10.252647237623558</v>
      </c>
      <c r="Q60" s="79">
        <v>11.140891759370653</v>
      </c>
      <c r="R60" s="79">
        <v>16.333403814502589</v>
      </c>
      <c r="S60" s="79">
        <v>14.592825934793208</v>
      </c>
      <c r="T60" s="79">
        <v>15.301268209378204</v>
      </c>
    </row>
    <row r="61" spans="1:20" s="110" customFormat="1" x14ac:dyDescent="0.2">
      <c r="A61" s="29"/>
      <c r="D61" s="109"/>
      <c r="E61" s="21"/>
      <c r="F61" s="21"/>
      <c r="G61" s="21"/>
      <c r="H61" s="21"/>
      <c r="I61" s="21"/>
      <c r="J61" s="21"/>
      <c r="K61" s="21"/>
      <c r="L61" s="21"/>
      <c r="M61" s="21"/>
      <c r="N61" s="21"/>
      <c r="O61" s="21"/>
      <c r="P61" s="21"/>
      <c r="Q61" s="21"/>
      <c r="R61" s="21"/>
      <c r="S61" s="21"/>
      <c r="T61" s="21"/>
    </row>
    <row r="62" spans="1:20" x14ac:dyDescent="0.2">
      <c r="A62" s="28" t="s">
        <v>178</v>
      </c>
      <c r="B62" s="25" t="s">
        <v>72</v>
      </c>
      <c r="C62" s="25" t="s">
        <v>73</v>
      </c>
      <c r="D62" s="25" t="s">
        <v>74</v>
      </c>
      <c r="E62" s="26">
        <v>13800</v>
      </c>
      <c r="F62" s="26">
        <v>20800</v>
      </c>
      <c r="G62" s="26">
        <v>34600</v>
      </c>
      <c r="H62" s="26">
        <v>14100</v>
      </c>
      <c r="I62" s="26">
        <v>21400</v>
      </c>
      <c r="J62" s="26">
        <v>35500</v>
      </c>
      <c r="K62" s="26">
        <v>14700</v>
      </c>
      <c r="L62" s="26">
        <v>22000</v>
      </c>
      <c r="M62" s="26">
        <v>36600</v>
      </c>
      <c r="N62" s="21"/>
      <c r="O62" s="26">
        <v>2.5642350538144232</v>
      </c>
      <c r="P62" s="26">
        <v>2.7476360175104242</v>
      </c>
      <c r="Q62" s="26">
        <v>2.674539199702064</v>
      </c>
      <c r="R62" s="26">
        <v>6.3372905123491474</v>
      </c>
      <c r="S62" s="26">
        <v>5.7092453510946051</v>
      </c>
      <c r="T62" s="26">
        <v>5.9595608445494053</v>
      </c>
    </row>
    <row r="63" spans="1:20" x14ac:dyDescent="0.2">
      <c r="A63" s="28" t="s">
        <v>178</v>
      </c>
      <c r="B63" s="25" t="s">
        <v>75</v>
      </c>
      <c r="C63" s="25" t="s">
        <v>76</v>
      </c>
      <c r="D63" s="25" t="s">
        <v>74</v>
      </c>
      <c r="E63" s="26">
        <v>11300</v>
      </c>
      <c r="F63" s="26">
        <v>12900</v>
      </c>
      <c r="G63" s="26">
        <v>24200</v>
      </c>
      <c r="H63" s="26">
        <v>12000</v>
      </c>
      <c r="I63" s="26">
        <v>13700</v>
      </c>
      <c r="J63" s="26">
        <v>25700</v>
      </c>
      <c r="K63" s="26">
        <v>12200</v>
      </c>
      <c r="L63" s="26">
        <v>13900</v>
      </c>
      <c r="M63" s="26">
        <v>26100</v>
      </c>
      <c r="N63" s="21"/>
      <c r="O63" s="26">
        <v>6.3066000035099101</v>
      </c>
      <c r="P63" s="26">
        <v>5.7670329185487423</v>
      </c>
      <c r="Q63" s="26">
        <v>6.019117501089033</v>
      </c>
      <c r="R63" s="26">
        <v>7.773154206251931</v>
      </c>
      <c r="S63" s="26">
        <v>7.8229680489230402</v>
      </c>
      <c r="T63" s="26">
        <v>7.7996951286792404</v>
      </c>
    </row>
    <row r="64" spans="1:20" x14ac:dyDescent="0.2">
      <c r="A64" s="28" t="s">
        <v>178</v>
      </c>
      <c r="B64" s="25" t="s">
        <v>77</v>
      </c>
      <c r="C64" s="25" t="s">
        <v>78</v>
      </c>
      <c r="D64" s="25" t="s">
        <v>74</v>
      </c>
      <c r="E64" s="26">
        <v>104300</v>
      </c>
      <c r="F64" s="26">
        <v>129800</v>
      </c>
      <c r="G64" s="26">
        <v>234100</v>
      </c>
      <c r="H64" s="26">
        <v>113800</v>
      </c>
      <c r="I64" s="26">
        <v>140900</v>
      </c>
      <c r="J64" s="26">
        <v>254600</v>
      </c>
      <c r="K64" s="26">
        <v>117300</v>
      </c>
      <c r="L64" s="26">
        <v>145300</v>
      </c>
      <c r="M64" s="26">
        <v>262600</v>
      </c>
      <c r="N64" s="21"/>
      <c r="O64" s="26">
        <v>9.1075376478314531</v>
      </c>
      <c r="P64" s="26">
        <v>8.4882572162277459</v>
      </c>
      <c r="Q64" s="26">
        <v>8.7640800342336114</v>
      </c>
      <c r="R64" s="26">
        <v>12.492803011401543</v>
      </c>
      <c r="S64" s="26">
        <v>11.921215580020306</v>
      </c>
      <c r="T64" s="26">
        <v>12.175796296630459</v>
      </c>
    </row>
    <row r="65" spans="1:20" x14ac:dyDescent="0.2">
      <c r="A65" s="82" t="s">
        <v>174</v>
      </c>
      <c r="B65" s="78" t="s">
        <v>135</v>
      </c>
      <c r="C65" s="11" t="s">
        <v>29</v>
      </c>
      <c r="D65" s="78"/>
      <c r="E65" s="79">
        <v>127100</v>
      </c>
      <c r="F65" s="79">
        <v>160800</v>
      </c>
      <c r="G65" s="79">
        <v>287900</v>
      </c>
      <c r="H65" s="79">
        <v>137500</v>
      </c>
      <c r="I65" s="79">
        <v>172900</v>
      </c>
      <c r="J65" s="79">
        <v>310400</v>
      </c>
      <c r="K65" s="79">
        <v>141600</v>
      </c>
      <c r="L65" s="79">
        <v>178200</v>
      </c>
      <c r="M65" s="79">
        <v>319800</v>
      </c>
      <c r="N65" s="21"/>
      <c r="O65" s="79">
        <v>8.1619991264416658</v>
      </c>
      <c r="P65" s="79">
        <v>7.554016623630444</v>
      </c>
      <c r="Q65" s="79">
        <v>7.8224533362861282</v>
      </c>
      <c r="R65" s="79">
        <v>11.420789455335933</v>
      </c>
      <c r="S65" s="79">
        <v>10.850740862365882</v>
      </c>
      <c r="T65" s="79">
        <v>11.102428977802315</v>
      </c>
    </row>
    <row r="66" spans="1:20" s="110" customFormat="1" x14ac:dyDescent="0.2">
      <c r="A66" s="29"/>
      <c r="D66" s="109"/>
      <c r="E66" s="21"/>
      <c r="F66" s="21"/>
      <c r="G66" s="21"/>
      <c r="H66" s="21"/>
      <c r="I66" s="21"/>
      <c r="J66" s="21"/>
      <c r="K66" s="21"/>
      <c r="L66" s="21"/>
      <c r="M66" s="21"/>
      <c r="N66" s="21"/>
      <c r="O66" s="21"/>
      <c r="P66" s="21"/>
      <c r="Q66" s="21"/>
      <c r="R66" s="21"/>
      <c r="S66" s="21"/>
      <c r="T66" s="21"/>
    </row>
    <row r="67" spans="1:20" x14ac:dyDescent="0.2">
      <c r="A67" s="29" t="s">
        <v>30</v>
      </c>
      <c r="B67" s="110" t="s">
        <v>79</v>
      </c>
      <c r="C67" s="110" t="s">
        <v>80</v>
      </c>
      <c r="D67" s="109" t="s">
        <v>55</v>
      </c>
      <c r="E67" s="105">
        <v>122800</v>
      </c>
      <c r="F67" s="105">
        <v>240100</v>
      </c>
      <c r="G67" s="105">
        <v>362900</v>
      </c>
      <c r="H67" s="105">
        <v>130100</v>
      </c>
      <c r="I67" s="105">
        <v>250100</v>
      </c>
      <c r="J67" s="105">
        <v>380200</v>
      </c>
      <c r="K67" s="105">
        <v>134700</v>
      </c>
      <c r="L67" s="105">
        <v>256500</v>
      </c>
      <c r="M67" s="105">
        <v>391200</v>
      </c>
      <c r="N67" s="21"/>
      <c r="O67" s="170">
        <v>5.8937806962301886</v>
      </c>
      <c r="P67" s="170">
        <v>4.1901724139973284</v>
      </c>
      <c r="Q67" s="170">
        <v>4.7668267581760571</v>
      </c>
      <c r="R67" s="170">
        <v>9.6443403884489918</v>
      </c>
      <c r="S67" s="170">
        <v>6.8660494684909645</v>
      </c>
      <c r="T67" s="170">
        <v>7.8064731240312657</v>
      </c>
    </row>
    <row r="68" spans="1:20" x14ac:dyDescent="0.2">
      <c r="A68" s="29" t="s">
        <v>30</v>
      </c>
      <c r="B68" s="110" t="s">
        <v>81</v>
      </c>
      <c r="C68" s="110" t="s">
        <v>82</v>
      </c>
      <c r="D68" s="109" t="s">
        <v>37</v>
      </c>
      <c r="E68" s="105">
        <v>158800</v>
      </c>
      <c r="F68" s="105">
        <v>255800</v>
      </c>
      <c r="G68" s="105">
        <v>414600</v>
      </c>
      <c r="H68" s="105">
        <v>176700</v>
      </c>
      <c r="I68" s="105">
        <v>279700</v>
      </c>
      <c r="J68" s="105">
        <v>456400</v>
      </c>
      <c r="K68" s="105">
        <v>182200</v>
      </c>
      <c r="L68" s="105">
        <v>288800</v>
      </c>
      <c r="M68" s="105">
        <v>471000</v>
      </c>
      <c r="N68" s="21"/>
      <c r="O68" s="170">
        <v>11.264108031476505</v>
      </c>
      <c r="P68" s="170">
        <v>9.3533799101503501</v>
      </c>
      <c r="Q68" s="170">
        <v>10.085276175157976</v>
      </c>
      <c r="R68" s="170">
        <v>14.69998162261863</v>
      </c>
      <c r="S68" s="170">
        <v>12.903165490381152</v>
      </c>
      <c r="T68" s="170">
        <v>13.59142825336248</v>
      </c>
    </row>
    <row r="69" spans="1:20" x14ac:dyDescent="0.2">
      <c r="A69" s="29" t="s">
        <v>30</v>
      </c>
      <c r="B69" s="110" t="s">
        <v>83</v>
      </c>
      <c r="C69" s="110" t="s">
        <v>84</v>
      </c>
      <c r="D69" s="109" t="s">
        <v>37</v>
      </c>
      <c r="E69" s="105">
        <v>60700</v>
      </c>
      <c r="F69" s="105">
        <v>79400</v>
      </c>
      <c r="G69" s="105">
        <v>140100</v>
      </c>
      <c r="H69" s="105">
        <v>66700</v>
      </c>
      <c r="I69" s="105">
        <v>87600</v>
      </c>
      <c r="J69" s="105">
        <v>154300</v>
      </c>
      <c r="K69" s="105">
        <v>68200</v>
      </c>
      <c r="L69" s="105">
        <v>89900</v>
      </c>
      <c r="M69" s="105">
        <v>158000</v>
      </c>
      <c r="N69" s="21"/>
      <c r="O69" s="170">
        <v>9.9593930190986271</v>
      </c>
      <c r="P69" s="170">
        <v>10.25737276673151</v>
      </c>
      <c r="Q69" s="170">
        <v>10.128313626026975</v>
      </c>
      <c r="R69" s="170">
        <v>12.359753987582556</v>
      </c>
      <c r="S69" s="170">
        <v>13.161925291570364</v>
      </c>
      <c r="T69" s="170">
        <v>12.814493830160956</v>
      </c>
    </row>
    <row r="70" spans="1:20" x14ac:dyDescent="0.2">
      <c r="A70" s="29" t="s">
        <v>30</v>
      </c>
      <c r="B70" s="110" t="s">
        <v>85</v>
      </c>
      <c r="C70" s="110" t="s">
        <v>86</v>
      </c>
      <c r="D70" s="109" t="s">
        <v>55</v>
      </c>
      <c r="E70" s="105">
        <v>6400</v>
      </c>
      <c r="F70" s="105">
        <v>6700</v>
      </c>
      <c r="G70" s="105">
        <v>13100</v>
      </c>
      <c r="H70" s="105">
        <v>7000</v>
      </c>
      <c r="I70" s="105">
        <v>7200</v>
      </c>
      <c r="J70" s="105">
        <v>14200</v>
      </c>
      <c r="K70" s="105">
        <v>7200</v>
      </c>
      <c r="L70" s="105">
        <v>7400</v>
      </c>
      <c r="M70" s="105">
        <v>14600</v>
      </c>
      <c r="N70" s="21"/>
      <c r="O70" s="170">
        <v>9.0059977309828945</v>
      </c>
      <c r="P70" s="170">
        <v>7.6563604153437881</v>
      </c>
      <c r="Q70" s="170">
        <v>8.3151879572123111</v>
      </c>
      <c r="R70" s="170">
        <v>12.896808413293215</v>
      </c>
      <c r="S70" s="170">
        <v>11.032514660347603</v>
      </c>
      <c r="T70" s="170">
        <v>11.942572537631758</v>
      </c>
    </row>
    <row r="71" spans="1:20" x14ac:dyDescent="0.2">
      <c r="A71" s="29" t="s">
        <v>30</v>
      </c>
      <c r="B71" s="110" t="s">
        <v>87</v>
      </c>
      <c r="C71" s="110" t="s">
        <v>88</v>
      </c>
      <c r="D71" s="109" t="s">
        <v>55</v>
      </c>
      <c r="E71" s="105">
        <v>149000</v>
      </c>
      <c r="F71" s="105">
        <v>323500</v>
      </c>
      <c r="G71" s="105">
        <v>472500</v>
      </c>
      <c r="H71" s="105">
        <v>160800</v>
      </c>
      <c r="I71" s="105">
        <v>338200</v>
      </c>
      <c r="J71" s="105">
        <v>499000</v>
      </c>
      <c r="K71" s="105">
        <v>165400</v>
      </c>
      <c r="L71" s="105">
        <v>343300</v>
      </c>
      <c r="M71" s="105">
        <v>508800</v>
      </c>
      <c r="N71" s="21"/>
      <c r="O71" s="170">
        <v>7.8684121236459514</v>
      </c>
      <c r="P71" s="170">
        <v>4.5578672456424885</v>
      </c>
      <c r="Q71" s="170">
        <v>5.6020782740252795</v>
      </c>
      <c r="R71" s="170">
        <v>11.002057410414512</v>
      </c>
      <c r="S71" s="170">
        <v>6.1426255094824578</v>
      </c>
      <c r="T71" s="170">
        <v>7.6753859974443728</v>
      </c>
    </row>
    <row r="72" spans="1:20" x14ac:dyDescent="0.2">
      <c r="A72" s="29" t="s">
        <v>30</v>
      </c>
      <c r="B72" s="110" t="s">
        <v>89</v>
      </c>
      <c r="C72" s="110" t="s">
        <v>90</v>
      </c>
      <c r="D72" s="109" t="s">
        <v>55</v>
      </c>
      <c r="E72" s="105">
        <v>7800</v>
      </c>
      <c r="F72" s="105">
        <v>9400</v>
      </c>
      <c r="G72" s="105">
        <v>17100</v>
      </c>
      <c r="H72" s="105">
        <v>9100</v>
      </c>
      <c r="I72" s="105">
        <v>10500</v>
      </c>
      <c r="J72" s="105">
        <v>19700</v>
      </c>
      <c r="K72" s="105">
        <v>9800</v>
      </c>
      <c r="L72" s="105">
        <v>11100</v>
      </c>
      <c r="M72" s="105">
        <v>20900</v>
      </c>
      <c r="N72" s="21"/>
      <c r="O72" s="170">
        <v>17.967547143548313</v>
      </c>
      <c r="P72" s="170">
        <v>12.026976843998405</v>
      </c>
      <c r="Q72" s="170">
        <v>14.715536229030501</v>
      </c>
      <c r="R72" s="170">
        <v>26.381610642467844</v>
      </c>
      <c r="S72" s="170">
        <v>18.16753352243261</v>
      </c>
      <c r="T72" s="170">
        <v>21.885027469456752</v>
      </c>
    </row>
    <row r="73" spans="1:20" x14ac:dyDescent="0.2">
      <c r="A73" s="29" t="s">
        <v>30</v>
      </c>
      <c r="B73" s="110" t="s">
        <v>91</v>
      </c>
      <c r="C73" s="110" t="s">
        <v>92</v>
      </c>
      <c r="D73" s="109" t="s">
        <v>55</v>
      </c>
      <c r="E73" s="105">
        <v>32100</v>
      </c>
      <c r="F73" s="105">
        <v>86000</v>
      </c>
      <c r="G73" s="105">
        <v>118000</v>
      </c>
      <c r="H73" s="105">
        <v>36800</v>
      </c>
      <c r="I73" s="105">
        <v>94900</v>
      </c>
      <c r="J73" s="105">
        <v>131700</v>
      </c>
      <c r="K73" s="105">
        <v>39600</v>
      </c>
      <c r="L73" s="105">
        <v>101200</v>
      </c>
      <c r="M73" s="105">
        <v>140800</v>
      </c>
      <c r="N73" s="21"/>
      <c r="O73" s="170">
        <v>14.713930409620968</v>
      </c>
      <c r="P73" s="170">
        <v>10.40752792594053</v>
      </c>
      <c r="Q73" s="170">
        <v>11.57749238930017</v>
      </c>
      <c r="R73" s="170">
        <v>23.407433777259044</v>
      </c>
      <c r="S73" s="170">
        <v>17.694090882587066</v>
      </c>
      <c r="T73" s="170">
        <v>19.246293255469247</v>
      </c>
    </row>
    <row r="74" spans="1:20" x14ac:dyDescent="0.2">
      <c r="A74" s="29" t="s">
        <v>30</v>
      </c>
      <c r="B74" s="110" t="s">
        <v>93</v>
      </c>
      <c r="C74" s="110" t="s">
        <v>94</v>
      </c>
      <c r="D74" s="109" t="s">
        <v>74</v>
      </c>
      <c r="E74" s="105">
        <v>39700</v>
      </c>
      <c r="F74" s="105">
        <v>53100</v>
      </c>
      <c r="G74" s="105">
        <v>92800</v>
      </c>
      <c r="H74" s="105">
        <v>44100</v>
      </c>
      <c r="I74" s="105">
        <v>58100</v>
      </c>
      <c r="J74" s="105">
        <v>102200</v>
      </c>
      <c r="K74" s="105">
        <v>45700</v>
      </c>
      <c r="L74" s="105">
        <v>60600</v>
      </c>
      <c r="M74" s="105">
        <v>106300</v>
      </c>
      <c r="N74" s="21"/>
      <c r="O74" s="170">
        <v>11.070579353864618</v>
      </c>
      <c r="P74" s="170">
        <v>9.4024630744717683</v>
      </c>
      <c r="Q74" s="170">
        <v>10.115788951211702</v>
      </c>
      <c r="R74" s="170">
        <v>15.062585155512419</v>
      </c>
      <c r="S74" s="170">
        <v>14.089991749064911</v>
      </c>
      <c r="T74" s="170">
        <v>14.505895635943933</v>
      </c>
    </row>
    <row r="75" spans="1:20" x14ac:dyDescent="0.2">
      <c r="A75" s="29" t="s">
        <v>30</v>
      </c>
      <c r="B75" s="110" t="s">
        <v>95</v>
      </c>
      <c r="C75" s="110" t="s">
        <v>96</v>
      </c>
      <c r="D75" s="109" t="s">
        <v>74</v>
      </c>
      <c r="E75" s="105">
        <v>105800</v>
      </c>
      <c r="F75" s="105">
        <v>132600</v>
      </c>
      <c r="G75" s="105">
        <v>238300</v>
      </c>
      <c r="H75" s="105">
        <v>119900</v>
      </c>
      <c r="I75" s="105">
        <v>148800</v>
      </c>
      <c r="J75" s="105">
        <v>268600</v>
      </c>
      <c r="K75" s="105">
        <v>125300</v>
      </c>
      <c r="L75" s="105">
        <v>157700</v>
      </c>
      <c r="M75" s="105">
        <v>283000</v>
      </c>
      <c r="N75" s="21"/>
      <c r="O75" s="170">
        <v>13.362469284810929</v>
      </c>
      <c r="P75" s="170">
        <v>12.202879660155897</v>
      </c>
      <c r="Q75" s="170">
        <v>12.717434563136564</v>
      </c>
      <c r="R75" s="170">
        <v>18.451321325723558</v>
      </c>
      <c r="S75" s="170">
        <v>18.972645250624144</v>
      </c>
      <c r="T75" s="170">
        <v>18.741313600275422</v>
      </c>
    </row>
    <row r="76" spans="1:20" x14ac:dyDescent="0.2">
      <c r="A76" s="29" t="s">
        <v>30</v>
      </c>
      <c r="B76" s="110" t="s">
        <v>97</v>
      </c>
      <c r="C76" s="110" t="s">
        <v>98</v>
      </c>
      <c r="D76" s="109" t="s">
        <v>34</v>
      </c>
      <c r="E76" s="105">
        <v>238600</v>
      </c>
      <c r="F76" s="105">
        <v>407400</v>
      </c>
      <c r="G76" s="105">
        <v>646100</v>
      </c>
      <c r="H76" s="105">
        <v>290900</v>
      </c>
      <c r="I76" s="105">
        <v>456200</v>
      </c>
      <c r="J76" s="105">
        <v>747100</v>
      </c>
      <c r="K76" s="105">
        <v>322400</v>
      </c>
      <c r="L76" s="105">
        <v>491600</v>
      </c>
      <c r="M76" s="105">
        <v>814000</v>
      </c>
      <c r="N76" s="21"/>
      <c r="O76" s="170">
        <v>21.881811836028575</v>
      </c>
      <c r="P76" s="170">
        <v>11.970094418577126</v>
      </c>
      <c r="Q76" s="170">
        <v>15.631246289655575</v>
      </c>
      <c r="R76" s="170">
        <v>35.097480214426469</v>
      </c>
      <c r="S76" s="170">
        <v>20.66809845486106</v>
      </c>
      <c r="T76" s="170">
        <v>25.99796771995171</v>
      </c>
    </row>
    <row r="77" spans="1:20" x14ac:dyDescent="0.2">
      <c r="A77" s="29" t="s">
        <v>30</v>
      </c>
      <c r="B77" s="110" t="s">
        <v>99</v>
      </c>
      <c r="C77" s="110" t="s">
        <v>100</v>
      </c>
      <c r="D77" s="109" t="s">
        <v>37</v>
      </c>
      <c r="E77" s="105">
        <v>4900</v>
      </c>
      <c r="F77" s="105">
        <v>4000</v>
      </c>
      <c r="G77" s="105">
        <v>8900</v>
      </c>
      <c r="H77" s="105">
        <v>5600</v>
      </c>
      <c r="I77" s="105">
        <v>4500</v>
      </c>
      <c r="J77" s="105">
        <v>10200</v>
      </c>
      <c r="K77" s="105">
        <v>6000</v>
      </c>
      <c r="L77" s="105">
        <v>5000</v>
      </c>
      <c r="M77" s="105">
        <v>11000</v>
      </c>
      <c r="N77" s="21"/>
      <c r="O77" s="170">
        <v>15.050024905300896</v>
      </c>
      <c r="P77" s="170">
        <v>13.048190444841135</v>
      </c>
      <c r="Q77" s="170">
        <v>14.150746483713394</v>
      </c>
      <c r="R77" s="170">
        <v>22.087014179663189</v>
      </c>
      <c r="S77" s="170">
        <v>24.30355858467501</v>
      </c>
      <c r="T77" s="170">
        <v>23.082746141166076</v>
      </c>
    </row>
    <row r="78" spans="1:20" x14ac:dyDescent="0.2">
      <c r="A78" s="29" t="s">
        <v>30</v>
      </c>
      <c r="B78" s="110" t="s">
        <v>101</v>
      </c>
      <c r="C78" s="110" t="s">
        <v>102</v>
      </c>
      <c r="D78" s="109" t="s">
        <v>37</v>
      </c>
      <c r="E78" s="105">
        <v>8500</v>
      </c>
      <c r="F78" s="105">
        <v>7800</v>
      </c>
      <c r="G78" s="105">
        <v>16300</v>
      </c>
      <c r="H78" s="105">
        <v>10500</v>
      </c>
      <c r="I78" s="105">
        <v>9100</v>
      </c>
      <c r="J78" s="105">
        <v>19600</v>
      </c>
      <c r="K78" s="105">
        <v>11300</v>
      </c>
      <c r="L78" s="105">
        <v>9900</v>
      </c>
      <c r="M78" s="105">
        <v>21200</v>
      </c>
      <c r="N78" s="21"/>
      <c r="O78" s="170">
        <v>23.028898764712412</v>
      </c>
      <c r="P78" s="170">
        <v>17.508173090127222</v>
      </c>
      <c r="Q78" s="170">
        <v>20.397101277248296</v>
      </c>
      <c r="R78" s="170">
        <v>32.502940740506062</v>
      </c>
      <c r="S78" s="170">
        <v>27.861683732121033</v>
      </c>
      <c r="T78" s="170">
        <v>30.29039672847982</v>
      </c>
    </row>
    <row r="79" spans="1:20" x14ac:dyDescent="0.2">
      <c r="A79" s="29" t="s">
        <v>30</v>
      </c>
      <c r="B79" s="110" t="s">
        <v>103</v>
      </c>
      <c r="C79" s="110" t="s">
        <v>104</v>
      </c>
      <c r="D79" s="109" t="s">
        <v>55</v>
      </c>
      <c r="E79" s="105">
        <v>48100</v>
      </c>
      <c r="F79" s="105">
        <v>49100</v>
      </c>
      <c r="G79" s="105">
        <v>97200</v>
      </c>
      <c r="H79" s="105">
        <v>54700</v>
      </c>
      <c r="I79" s="105">
        <v>55000</v>
      </c>
      <c r="J79" s="105">
        <v>109600</v>
      </c>
      <c r="K79" s="105">
        <v>56700</v>
      </c>
      <c r="L79" s="105">
        <v>57800</v>
      </c>
      <c r="M79" s="105">
        <v>114600</v>
      </c>
      <c r="N79" s="21"/>
      <c r="O79" s="170">
        <v>13.699362470254094</v>
      </c>
      <c r="P79" s="170">
        <v>11.917816169100659</v>
      </c>
      <c r="Q79" s="170">
        <v>12.798993714648121</v>
      </c>
      <c r="R79" s="170">
        <v>17.995270298986156</v>
      </c>
      <c r="S79" s="170">
        <v>17.7534627575588</v>
      </c>
      <c r="T79" s="170">
        <v>17.873064126163051</v>
      </c>
    </row>
    <row r="80" spans="1:20" x14ac:dyDescent="0.2">
      <c r="A80" s="29" t="s">
        <v>30</v>
      </c>
      <c r="B80" s="110" t="s">
        <v>105</v>
      </c>
      <c r="C80" s="110" t="s">
        <v>106</v>
      </c>
      <c r="D80" s="109" t="s">
        <v>34</v>
      </c>
      <c r="E80" s="105">
        <v>8500</v>
      </c>
      <c r="F80" s="105">
        <v>16100</v>
      </c>
      <c r="G80" s="105">
        <v>24600</v>
      </c>
      <c r="H80" s="105">
        <v>11500</v>
      </c>
      <c r="I80" s="105">
        <v>20300</v>
      </c>
      <c r="J80" s="105">
        <v>31800</v>
      </c>
      <c r="K80" s="105">
        <v>13700</v>
      </c>
      <c r="L80" s="105">
        <v>23300</v>
      </c>
      <c r="M80" s="105">
        <v>37100</v>
      </c>
      <c r="N80" s="21"/>
      <c r="O80" s="170">
        <v>35.642661459410128</v>
      </c>
      <c r="P80" s="170">
        <v>25.848984573096146</v>
      </c>
      <c r="Q80" s="170">
        <v>29.215813312572703</v>
      </c>
      <c r="R80" s="170">
        <v>62.5999503646701</v>
      </c>
      <c r="S80" s="170">
        <v>44.58825925647281</v>
      </c>
      <c r="T80" s="170">
        <v>50.78024210148542</v>
      </c>
    </row>
    <row r="81" spans="1:20" x14ac:dyDescent="0.2">
      <c r="A81" s="29" t="s">
        <v>30</v>
      </c>
      <c r="B81" s="110" t="s">
        <v>107</v>
      </c>
      <c r="C81" s="110" t="s">
        <v>108</v>
      </c>
      <c r="D81" s="109" t="s">
        <v>37</v>
      </c>
      <c r="E81" s="105">
        <v>29300</v>
      </c>
      <c r="F81" s="105">
        <v>34900</v>
      </c>
      <c r="G81" s="105">
        <v>64200</v>
      </c>
      <c r="H81" s="105">
        <v>34500</v>
      </c>
      <c r="I81" s="105">
        <v>39800</v>
      </c>
      <c r="J81" s="105">
        <v>74300</v>
      </c>
      <c r="K81" s="105">
        <v>36800</v>
      </c>
      <c r="L81" s="105">
        <v>42200</v>
      </c>
      <c r="M81" s="105">
        <v>79000</v>
      </c>
      <c r="N81" s="21"/>
      <c r="O81" s="170">
        <v>17.665401529946468</v>
      </c>
      <c r="P81" s="170">
        <v>14.228361607983153</v>
      </c>
      <c r="Q81" s="170">
        <v>15.797696289610119</v>
      </c>
      <c r="R81" s="170">
        <v>25.442981926412102</v>
      </c>
      <c r="S81" s="170">
        <v>20.964814285524813</v>
      </c>
      <c r="T81" s="170">
        <v>23.009522507874934</v>
      </c>
    </row>
    <row r="82" spans="1:20" x14ac:dyDescent="0.2">
      <c r="A82" s="29" t="s">
        <v>30</v>
      </c>
      <c r="B82" s="110" t="s">
        <v>109</v>
      </c>
      <c r="C82" s="110" t="s">
        <v>110</v>
      </c>
      <c r="D82" s="109" t="s">
        <v>37</v>
      </c>
      <c r="E82" s="105">
        <v>11100</v>
      </c>
      <c r="F82" s="105">
        <v>14700</v>
      </c>
      <c r="G82" s="105">
        <v>25800</v>
      </c>
      <c r="H82" s="105">
        <v>12800</v>
      </c>
      <c r="I82" s="105">
        <v>16400</v>
      </c>
      <c r="J82" s="105">
        <v>29100</v>
      </c>
      <c r="K82" s="105">
        <v>13400</v>
      </c>
      <c r="L82" s="105">
        <v>17300</v>
      </c>
      <c r="M82" s="105">
        <v>30700</v>
      </c>
      <c r="N82" s="21"/>
      <c r="O82" s="170">
        <v>15.091621578867453</v>
      </c>
      <c r="P82" s="170">
        <v>11.398032097896383</v>
      </c>
      <c r="Q82" s="170">
        <v>12.988985901139682</v>
      </c>
      <c r="R82" s="170">
        <v>21.054850585139782</v>
      </c>
      <c r="S82" s="170">
        <v>17.538535412362055</v>
      </c>
      <c r="T82" s="170">
        <v>19.053131180612404</v>
      </c>
    </row>
    <row r="83" spans="1:20" x14ac:dyDescent="0.2">
      <c r="A83" s="28" t="s">
        <v>111</v>
      </c>
      <c r="B83" s="25" t="s">
        <v>112</v>
      </c>
      <c r="C83" s="25" t="s">
        <v>113</v>
      </c>
      <c r="D83" s="25"/>
      <c r="E83" s="26">
        <v>905500</v>
      </c>
      <c r="F83" s="26">
        <v>1445700</v>
      </c>
      <c r="G83" s="26">
        <v>2351200</v>
      </c>
      <c r="H83" s="26">
        <v>1021000</v>
      </c>
      <c r="I83" s="26">
        <v>1570400</v>
      </c>
      <c r="J83" s="26">
        <v>2591400</v>
      </c>
      <c r="K83" s="26">
        <v>1074600</v>
      </c>
      <c r="L83" s="26">
        <v>1638100</v>
      </c>
      <c r="M83" s="26">
        <v>2712700</v>
      </c>
      <c r="N83" s="21"/>
      <c r="O83" s="26">
        <v>12.759021500572931</v>
      </c>
      <c r="P83" s="26">
        <v>8.6277112359488974</v>
      </c>
      <c r="Q83" s="26">
        <v>10.218806867711638</v>
      </c>
      <c r="R83" s="26">
        <v>18.673168862739331</v>
      </c>
      <c r="S83" s="26">
        <v>13.313531955674973</v>
      </c>
      <c r="T83" s="26">
        <v>15.377694249097051</v>
      </c>
    </row>
    <row r="84" spans="1:20" x14ac:dyDescent="0.2">
      <c r="A84" s="29" t="s">
        <v>30</v>
      </c>
      <c r="B84" s="110" t="s">
        <v>114</v>
      </c>
      <c r="C84" s="110" t="s">
        <v>115</v>
      </c>
      <c r="D84" s="109" t="s">
        <v>55</v>
      </c>
      <c r="E84" s="105">
        <v>3200</v>
      </c>
      <c r="F84" s="105">
        <v>2380</v>
      </c>
      <c r="G84" s="105">
        <v>5600</v>
      </c>
      <c r="H84" s="105">
        <v>3800</v>
      </c>
      <c r="I84" s="105">
        <v>2700</v>
      </c>
      <c r="J84" s="105">
        <v>6500</v>
      </c>
      <c r="K84" s="105">
        <v>3900</v>
      </c>
      <c r="L84" s="105">
        <v>2900</v>
      </c>
      <c r="M84" s="105">
        <v>6800</v>
      </c>
      <c r="N84" s="21"/>
      <c r="O84" s="170">
        <v>17.763213115566657</v>
      </c>
      <c r="P84" s="170">
        <v>14.781054334506383</v>
      </c>
      <c r="Q84" s="170">
        <v>16.489894424796848</v>
      </c>
      <c r="R84" s="170">
        <v>23.573475114408325</v>
      </c>
      <c r="S84" s="170">
        <v>21.549465113739608</v>
      </c>
      <c r="T84" s="170">
        <v>22.709265676425218</v>
      </c>
    </row>
    <row r="85" spans="1:20" x14ac:dyDescent="0.2">
      <c r="A85" s="29" t="s">
        <v>30</v>
      </c>
      <c r="B85" s="110" t="s">
        <v>116</v>
      </c>
      <c r="C85" s="110" t="s">
        <v>117</v>
      </c>
      <c r="D85" s="109" t="s">
        <v>37</v>
      </c>
      <c r="E85" s="105">
        <v>5400</v>
      </c>
      <c r="F85" s="105">
        <v>9300</v>
      </c>
      <c r="G85" s="105">
        <v>14700</v>
      </c>
      <c r="H85" s="105">
        <v>6200</v>
      </c>
      <c r="I85" s="105">
        <v>10200</v>
      </c>
      <c r="J85" s="105">
        <v>16300</v>
      </c>
      <c r="K85" s="105">
        <v>6500</v>
      </c>
      <c r="L85" s="105">
        <v>10700</v>
      </c>
      <c r="M85" s="105">
        <v>17100</v>
      </c>
      <c r="N85" s="21"/>
      <c r="O85" s="170">
        <v>14.838359023561608</v>
      </c>
      <c r="P85" s="170">
        <v>9.2672277265579019</v>
      </c>
      <c r="Q85" s="170">
        <v>11.302005308131013</v>
      </c>
      <c r="R85" s="170">
        <v>20.514639512078436</v>
      </c>
      <c r="S85" s="170">
        <v>14.63687405959142</v>
      </c>
      <c r="T85" s="170">
        <v>16.78364546648643</v>
      </c>
    </row>
    <row r="86" spans="1:20" x14ac:dyDescent="0.2">
      <c r="A86" s="29" t="s">
        <v>30</v>
      </c>
      <c r="B86" s="110" t="s">
        <v>118</v>
      </c>
      <c r="C86" s="110" t="s">
        <v>119</v>
      </c>
      <c r="D86" s="109" t="s">
        <v>37</v>
      </c>
      <c r="E86" s="105">
        <v>8100</v>
      </c>
      <c r="F86" s="105">
        <v>18100</v>
      </c>
      <c r="G86" s="105">
        <v>26200</v>
      </c>
      <c r="H86" s="105">
        <v>9200</v>
      </c>
      <c r="I86" s="105">
        <v>19500</v>
      </c>
      <c r="J86" s="105">
        <v>28700</v>
      </c>
      <c r="K86" s="105">
        <v>9600</v>
      </c>
      <c r="L86" s="105">
        <v>20300</v>
      </c>
      <c r="M86" s="105">
        <v>29800</v>
      </c>
      <c r="N86" s="21"/>
      <c r="O86" s="170">
        <v>13.329407064441835</v>
      </c>
      <c r="P86" s="170">
        <v>7.7474695378441316</v>
      </c>
      <c r="Q86" s="170">
        <v>9.4724447448561797</v>
      </c>
      <c r="R86" s="170">
        <v>17.967172862742629</v>
      </c>
      <c r="S86" s="170">
        <v>11.804344016095669</v>
      </c>
      <c r="T86" s="170">
        <v>13.708830928546734</v>
      </c>
    </row>
    <row r="87" spans="1:20" x14ac:dyDescent="0.2">
      <c r="A87" s="29" t="s">
        <v>30</v>
      </c>
      <c r="B87" s="110" t="s">
        <v>120</v>
      </c>
      <c r="C87" s="110" t="s">
        <v>121</v>
      </c>
      <c r="D87" s="109" t="s">
        <v>34</v>
      </c>
      <c r="E87" s="105">
        <v>660</v>
      </c>
      <c r="F87" s="105">
        <v>1030</v>
      </c>
      <c r="G87" s="105">
        <v>1680</v>
      </c>
      <c r="H87" s="105">
        <v>750</v>
      </c>
      <c r="I87" s="105">
        <v>1100</v>
      </c>
      <c r="J87" s="105">
        <v>1850</v>
      </c>
      <c r="K87" s="105">
        <v>770</v>
      </c>
      <c r="L87" s="105">
        <v>1110</v>
      </c>
      <c r="M87" s="105">
        <v>1880</v>
      </c>
      <c r="N87" s="21"/>
      <c r="O87" s="170">
        <v>14.494734300727007</v>
      </c>
      <c r="P87" s="170">
        <v>6.4966436004181283</v>
      </c>
      <c r="Q87" s="170">
        <v>9.6114180963259077</v>
      </c>
      <c r="R87" s="170">
        <v>17.417894288509885</v>
      </c>
      <c r="S87" s="170">
        <v>8.059158246078546</v>
      </c>
      <c r="T87" s="170">
        <v>11.70382213289496</v>
      </c>
    </row>
    <row r="88" spans="1:20" x14ac:dyDescent="0.2">
      <c r="A88" s="28" t="s">
        <v>111</v>
      </c>
      <c r="B88" s="25" t="s">
        <v>122</v>
      </c>
      <c r="C88" s="25" t="s">
        <v>123</v>
      </c>
      <c r="D88" s="25"/>
      <c r="E88" s="26">
        <v>17300</v>
      </c>
      <c r="F88" s="26">
        <v>30700</v>
      </c>
      <c r="G88" s="26">
        <v>48000</v>
      </c>
      <c r="H88" s="26">
        <v>19800</v>
      </c>
      <c r="I88" s="26">
        <v>33400</v>
      </c>
      <c r="J88" s="26">
        <v>53300</v>
      </c>
      <c r="K88" s="26">
        <v>20700</v>
      </c>
      <c r="L88" s="26">
        <v>34800</v>
      </c>
      <c r="M88" s="26">
        <v>55500</v>
      </c>
      <c r="N88" s="21"/>
      <c r="O88" s="26">
        <v>14.632782464074999</v>
      </c>
      <c r="P88" s="26">
        <v>8.7027658969656585</v>
      </c>
      <c r="Q88" s="26">
        <v>10.837609682221583</v>
      </c>
      <c r="R88" s="26">
        <v>19.724672584933</v>
      </c>
      <c r="S88" s="26">
        <v>13.301667901733861</v>
      </c>
      <c r="T88" s="26">
        <v>15.613990553014666</v>
      </c>
    </row>
    <row r="89" spans="1:20" x14ac:dyDescent="0.2">
      <c r="A89" s="28" t="s">
        <v>111</v>
      </c>
      <c r="B89" s="25" t="s">
        <v>124</v>
      </c>
      <c r="C89" s="25" t="s">
        <v>125</v>
      </c>
      <c r="D89" s="25" t="s">
        <v>48</v>
      </c>
      <c r="E89" s="26">
        <v>4300</v>
      </c>
      <c r="F89" s="26">
        <v>5500</v>
      </c>
      <c r="G89" s="26">
        <v>9900</v>
      </c>
      <c r="H89" s="26">
        <v>5000</v>
      </c>
      <c r="I89" s="26">
        <v>6200</v>
      </c>
      <c r="J89" s="26">
        <v>11200</v>
      </c>
      <c r="K89" s="26">
        <v>5300</v>
      </c>
      <c r="L89" s="26">
        <v>6500</v>
      </c>
      <c r="M89" s="26">
        <v>11800</v>
      </c>
      <c r="N89" s="21"/>
      <c r="O89" s="26">
        <v>15.150997422494928</v>
      </c>
      <c r="P89" s="26">
        <v>11.684801094031204</v>
      </c>
      <c r="Q89" s="26">
        <v>13.212198530831909</v>
      </c>
      <c r="R89" s="26">
        <v>21.644745730385019</v>
      </c>
      <c r="S89" s="26">
        <v>18.657046751065387</v>
      </c>
      <c r="T89" s="26">
        <v>19.973591842718474</v>
      </c>
    </row>
    <row r="90" spans="1:20" x14ac:dyDescent="0.2">
      <c r="A90" s="82" t="s">
        <v>175</v>
      </c>
      <c r="B90" s="78" t="s">
        <v>136</v>
      </c>
      <c r="C90" s="11" t="s">
        <v>400</v>
      </c>
      <c r="D90" s="78"/>
      <c r="E90" s="79">
        <v>921545.62789505615</v>
      </c>
      <c r="F90" s="79">
        <v>1470680.7726020429</v>
      </c>
      <c r="G90" s="79">
        <v>2392226.4004970989</v>
      </c>
      <c r="H90" s="79">
        <v>1039059.6180168816</v>
      </c>
      <c r="I90" s="79">
        <v>1597336.3774755963</v>
      </c>
      <c r="J90" s="79">
        <v>2636395.9954924779</v>
      </c>
      <c r="K90" s="79">
        <v>1093280.2693204298</v>
      </c>
      <c r="L90" s="79">
        <v>1666078.8083852543</v>
      </c>
      <c r="M90" s="79">
        <v>2759359.0777056841</v>
      </c>
      <c r="N90" s="21"/>
      <c r="O90" s="79">
        <v>12.751836324181198</v>
      </c>
      <c r="P90" s="79">
        <v>8.6120392156527892</v>
      </c>
      <c r="Q90" s="79">
        <v>10.206792924977393</v>
      </c>
      <c r="R90" s="79">
        <v>18.635500644459736</v>
      </c>
      <c r="S90" s="79">
        <v>13.286230392303144</v>
      </c>
      <c r="T90" s="79">
        <v>15.346903500951914</v>
      </c>
    </row>
    <row r="91" spans="1:20" s="110" customFormat="1" x14ac:dyDescent="0.2">
      <c r="A91" s="14"/>
      <c r="B91" s="109"/>
      <c r="C91" s="109"/>
      <c r="D91" s="109"/>
      <c r="E91" s="21"/>
      <c r="F91" s="21"/>
      <c r="G91" s="21"/>
      <c r="H91" s="21"/>
      <c r="I91" s="21"/>
      <c r="J91" s="21"/>
      <c r="K91" s="21"/>
      <c r="L91" s="21"/>
      <c r="M91" s="21"/>
      <c r="N91" s="21"/>
      <c r="O91" s="21"/>
      <c r="P91" s="21"/>
      <c r="Q91" s="21"/>
      <c r="R91" s="21"/>
      <c r="S91" s="21"/>
      <c r="T91" s="21"/>
    </row>
    <row r="92" spans="1:20" x14ac:dyDescent="0.2">
      <c r="A92" s="165" t="s">
        <v>391</v>
      </c>
      <c r="B92" s="9"/>
      <c r="C92" s="9" t="s">
        <v>257</v>
      </c>
      <c r="D92" s="9"/>
      <c r="E92" s="34">
        <v>1537133</v>
      </c>
      <c r="F92" s="34">
        <v>2198977</v>
      </c>
      <c r="G92" s="34">
        <v>3736110</v>
      </c>
      <c r="H92" s="34">
        <v>1716046</v>
      </c>
      <c r="I92" s="34">
        <v>2391287</v>
      </c>
      <c r="J92" s="34">
        <v>4107333</v>
      </c>
      <c r="K92" s="34">
        <v>1784488</v>
      </c>
      <c r="L92" s="34">
        <v>2482289</v>
      </c>
      <c r="M92" s="34">
        <v>4266778</v>
      </c>
      <c r="N92" s="21"/>
      <c r="O92" s="34">
        <v>11.847043412963387</v>
      </c>
      <c r="P92" s="34">
        <v>8.8155088576364893</v>
      </c>
      <c r="Q92" s="34">
        <v>10.065593549758001</v>
      </c>
      <c r="R92" s="34">
        <v>16.41601950219178</v>
      </c>
      <c r="S92" s="34">
        <v>13.0129995585611</v>
      </c>
      <c r="T92" s="34">
        <v>14.416270100551731</v>
      </c>
    </row>
    <row r="98" spans="3:19" x14ac:dyDescent="0.2">
      <c r="C98" s="169"/>
      <c r="D98" s="169"/>
      <c r="E98" s="169"/>
      <c r="F98" s="169"/>
      <c r="G98" s="169"/>
      <c r="H98" s="169"/>
      <c r="I98" s="169"/>
      <c r="J98" s="169"/>
      <c r="K98" s="169"/>
      <c r="L98" s="169"/>
      <c r="M98" s="292"/>
      <c r="N98" s="169"/>
      <c r="O98" s="169"/>
      <c r="P98" s="169"/>
      <c r="Q98" s="169"/>
      <c r="R98" s="169"/>
      <c r="S98" s="169"/>
    </row>
    <row r="99" spans="3:19" x14ac:dyDescent="0.2">
      <c r="C99" s="169"/>
      <c r="D99" s="169"/>
      <c r="E99" s="169"/>
      <c r="F99" s="169"/>
      <c r="G99" s="169"/>
      <c r="H99" s="169"/>
      <c r="I99" s="169"/>
      <c r="J99" s="169"/>
      <c r="K99" s="169"/>
      <c r="L99" s="169"/>
      <c r="M99" s="292"/>
      <c r="N99" s="169"/>
      <c r="O99" s="169"/>
      <c r="P99" s="169"/>
      <c r="Q99" s="169"/>
      <c r="R99" s="169"/>
      <c r="S99" s="169"/>
    </row>
    <row r="100" spans="3:19" x14ac:dyDescent="0.2">
      <c r="C100" s="169"/>
      <c r="D100" s="169"/>
      <c r="E100" s="169"/>
      <c r="F100" s="169"/>
      <c r="G100" s="169"/>
      <c r="H100" s="169"/>
      <c r="I100" s="169"/>
      <c r="J100" s="169"/>
      <c r="K100" s="169"/>
      <c r="L100" s="169"/>
      <c r="M100" s="292"/>
      <c r="N100" s="292"/>
      <c r="O100" s="169"/>
      <c r="P100" s="169"/>
      <c r="Q100" s="169"/>
      <c r="R100" s="169"/>
      <c r="S100" s="169"/>
    </row>
    <row r="101" spans="3:19" x14ac:dyDescent="0.2">
      <c r="C101" s="169"/>
      <c r="D101" s="292"/>
      <c r="E101" s="292"/>
      <c r="F101" s="292"/>
      <c r="G101" s="292"/>
      <c r="H101" s="292"/>
      <c r="I101" s="292"/>
      <c r="J101" s="292"/>
      <c r="K101" s="292"/>
      <c r="L101" s="292"/>
      <c r="M101" s="292"/>
      <c r="N101" s="292"/>
      <c r="O101" s="292"/>
      <c r="P101" s="292"/>
      <c r="Q101" s="292"/>
      <c r="R101" s="292"/>
      <c r="S101" s="292"/>
    </row>
    <row r="102" spans="3:19" x14ac:dyDescent="0.2">
      <c r="C102" s="169"/>
      <c r="D102" s="292"/>
      <c r="E102" s="292"/>
      <c r="F102" s="292"/>
      <c r="G102" s="292"/>
      <c r="H102" s="292"/>
      <c r="I102" s="292"/>
      <c r="J102" s="292"/>
      <c r="K102" s="292"/>
      <c r="L102" s="292"/>
      <c r="M102" s="292"/>
      <c r="N102" s="292"/>
      <c r="O102" s="292"/>
      <c r="P102" s="292"/>
      <c r="Q102" s="292"/>
      <c r="R102" s="292"/>
      <c r="S102" s="292"/>
    </row>
    <row r="103" spans="3:19" x14ac:dyDescent="0.2">
      <c r="C103" s="169"/>
      <c r="D103" s="292"/>
      <c r="E103" s="292"/>
      <c r="F103" s="292"/>
      <c r="G103" s="292"/>
      <c r="H103" s="292"/>
      <c r="I103" s="292"/>
      <c r="J103" s="292"/>
      <c r="K103" s="292"/>
      <c r="L103" s="292"/>
      <c r="M103" s="292"/>
      <c r="N103" s="292"/>
      <c r="O103" s="292"/>
      <c r="P103" s="292"/>
      <c r="Q103" s="292"/>
      <c r="R103" s="292"/>
      <c r="S103" s="292"/>
    </row>
    <row r="104" spans="3:19" x14ac:dyDescent="0.2">
      <c r="C104" s="169"/>
      <c r="D104" s="292"/>
      <c r="E104" s="292"/>
      <c r="F104" s="292"/>
      <c r="G104" s="292"/>
      <c r="H104" s="292"/>
      <c r="I104" s="292"/>
      <c r="J104" s="292"/>
      <c r="K104" s="292"/>
      <c r="L104" s="292"/>
      <c r="M104" s="292"/>
      <c r="N104" s="292"/>
      <c r="O104" s="292"/>
      <c r="P104" s="292"/>
      <c r="Q104" s="292"/>
      <c r="R104" s="292"/>
      <c r="S104" s="292"/>
    </row>
    <row r="105" spans="3:19" x14ac:dyDescent="0.2">
      <c r="C105" s="169"/>
      <c r="D105" s="292"/>
      <c r="E105" s="292"/>
      <c r="F105" s="292"/>
      <c r="G105" s="292"/>
      <c r="H105" s="292"/>
      <c r="I105" s="292"/>
      <c r="J105" s="292"/>
      <c r="K105" s="292"/>
      <c r="L105" s="292"/>
      <c r="M105" s="292"/>
      <c r="N105" s="292"/>
      <c r="O105" s="292"/>
      <c r="P105" s="292"/>
      <c r="Q105" s="292"/>
      <c r="R105" s="292"/>
      <c r="S105" s="292"/>
    </row>
    <row r="106" spans="3:19" x14ac:dyDescent="0.2">
      <c r="C106" s="291"/>
      <c r="D106" s="291"/>
      <c r="E106" s="291"/>
      <c r="F106" s="291"/>
      <c r="G106" s="291"/>
      <c r="H106" s="291"/>
      <c r="I106" s="291"/>
      <c r="J106" s="291"/>
      <c r="K106" s="291"/>
      <c r="L106" s="291"/>
      <c r="M106" s="291"/>
      <c r="N106" s="291"/>
      <c r="O106" s="291"/>
      <c r="P106" s="291"/>
      <c r="Q106" s="291"/>
      <c r="R106" s="291"/>
      <c r="S106" s="291"/>
    </row>
  </sheetData>
  <hyperlinks>
    <hyperlink ref="B6" r:id="rId1"/>
    <hyperlink ref="B8" r:id="rId2" location="node-aantal-personen-met-mdl-aandoening-2030-en-2040 "/>
  </hyperlinks>
  <pageMargins left="0.7" right="0.7" top="0.75" bottom="0.75" header="0.3" footer="0.3"/>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N85"/>
  <sheetViews>
    <sheetView zoomScaleNormal="100" workbookViewId="0">
      <selection activeCell="A9" sqref="A9"/>
    </sheetView>
  </sheetViews>
  <sheetFormatPr defaultRowHeight="12.75" x14ac:dyDescent="0.2"/>
  <cols>
    <col min="1" max="1" width="11.5" style="72" customWidth="1"/>
    <col min="2" max="2" width="54.83203125" style="72" customWidth="1"/>
    <col min="3" max="3" width="12" style="72" bestFit="1" customWidth="1"/>
    <col min="4" max="4" width="11" style="72" bestFit="1" customWidth="1"/>
    <col min="5" max="5" width="9.33203125" style="72"/>
    <col min="6" max="6" width="9.83203125" style="72" bestFit="1" customWidth="1"/>
    <col min="7" max="7" width="11" style="72" bestFit="1" customWidth="1"/>
    <col min="8" max="8" width="9.33203125" style="72"/>
    <col min="9" max="9" width="9.83203125" style="72" bestFit="1" customWidth="1"/>
    <col min="10" max="10" width="11" style="72" bestFit="1" customWidth="1"/>
    <col min="11" max="12" width="9.33203125" style="72"/>
    <col min="13" max="13" width="11.1640625" style="72" customWidth="1"/>
    <col min="14" max="14" width="12.5" style="72" customWidth="1"/>
    <col min="15" max="16" width="11.1640625" style="72" customWidth="1"/>
    <col min="17" max="17" width="11.83203125" style="72" customWidth="1"/>
    <col min="18" max="18" width="11.1640625" style="72" customWidth="1"/>
    <col min="19" max="16384" width="9.33203125" style="72"/>
  </cols>
  <sheetData>
    <row r="1" spans="1:10" x14ac:dyDescent="0.2">
      <c r="A1" s="77" t="s">
        <v>156</v>
      </c>
    </row>
    <row r="3" spans="1:10" x14ac:dyDescent="0.2">
      <c r="A3" s="77" t="s">
        <v>291</v>
      </c>
      <c r="B3" s="77"/>
    </row>
    <row r="4" spans="1:10" x14ac:dyDescent="0.2">
      <c r="A4" s="75" t="s">
        <v>290</v>
      </c>
      <c r="B4" s="80" t="s">
        <v>269</v>
      </c>
    </row>
    <row r="5" spans="1:10" x14ac:dyDescent="0.2">
      <c r="A5" s="75"/>
      <c r="B5" s="80" t="s">
        <v>270</v>
      </c>
    </row>
    <row r="6" spans="1:10" x14ac:dyDescent="0.2">
      <c r="A6" s="75" t="s">
        <v>14</v>
      </c>
      <c r="B6" s="83" t="s">
        <v>268</v>
      </c>
      <c r="J6" s="72" t="s">
        <v>255</v>
      </c>
    </row>
    <row r="7" spans="1:10" x14ac:dyDescent="0.2">
      <c r="A7" s="75"/>
      <c r="B7" s="72" t="s">
        <v>909</v>
      </c>
    </row>
    <row r="8" spans="1:10" s="109" customFormat="1" x14ac:dyDescent="0.2">
      <c r="A8" s="75"/>
      <c r="B8" s="83" t="s">
        <v>544</v>
      </c>
    </row>
    <row r="9" spans="1:10" x14ac:dyDescent="0.2">
      <c r="A9" s="77" t="s">
        <v>130</v>
      </c>
      <c r="B9" s="81" t="s">
        <v>592</v>
      </c>
    </row>
    <row r="10" spans="1:10" x14ac:dyDescent="0.2">
      <c r="B10" s="110" t="s">
        <v>591</v>
      </c>
    </row>
    <row r="11" spans="1:10" x14ac:dyDescent="0.2">
      <c r="A11" s="90"/>
      <c r="C11" s="90"/>
    </row>
    <row r="12" spans="1:10" s="110" customFormat="1" x14ac:dyDescent="0.2">
      <c r="A12" s="86"/>
      <c r="B12" s="87"/>
      <c r="C12" s="86"/>
    </row>
    <row r="13" spans="1:10" x14ac:dyDescent="0.2">
      <c r="A13" s="77" t="s">
        <v>15</v>
      </c>
      <c r="B13" s="77" t="s">
        <v>16</v>
      </c>
      <c r="C13" s="77" t="s">
        <v>155</v>
      </c>
    </row>
    <row r="14" spans="1:10" x14ac:dyDescent="0.2">
      <c r="A14" s="82" t="s">
        <v>31</v>
      </c>
      <c r="B14" s="78" t="s">
        <v>137</v>
      </c>
      <c r="C14" s="78" t="s">
        <v>261</v>
      </c>
    </row>
    <row r="15" spans="1:10" x14ac:dyDescent="0.2">
      <c r="A15" s="25"/>
      <c r="B15" s="25" t="s">
        <v>142</v>
      </c>
      <c r="C15" s="25" t="s">
        <v>207</v>
      </c>
    </row>
    <row r="16" spans="1:10" x14ac:dyDescent="0.2">
      <c r="A16" s="25"/>
      <c r="B16" s="25" t="s">
        <v>143</v>
      </c>
      <c r="C16" s="25" t="s">
        <v>271</v>
      </c>
    </row>
    <row r="17" spans="1:16" x14ac:dyDescent="0.2">
      <c r="A17" s="25"/>
      <c r="B17" s="25" t="s">
        <v>144</v>
      </c>
      <c r="C17" s="25" t="s">
        <v>209</v>
      </c>
    </row>
    <row r="18" spans="1:16" x14ac:dyDescent="0.2">
      <c r="A18" s="25"/>
      <c r="B18" s="25" t="s">
        <v>145</v>
      </c>
      <c r="C18" s="25" t="s">
        <v>262</v>
      </c>
    </row>
    <row r="19" spans="1:16" x14ac:dyDescent="0.2">
      <c r="A19" s="25"/>
      <c r="B19" s="25" t="s">
        <v>146</v>
      </c>
      <c r="C19" s="25" t="s">
        <v>263</v>
      </c>
    </row>
    <row r="20" spans="1:16" x14ac:dyDescent="0.2">
      <c r="A20" s="25"/>
      <c r="B20" s="25" t="s">
        <v>147</v>
      </c>
      <c r="C20" s="25" t="s">
        <v>264</v>
      </c>
    </row>
    <row r="21" spans="1:16" x14ac:dyDescent="0.2">
      <c r="A21" s="25"/>
      <c r="B21" s="25" t="s">
        <v>148</v>
      </c>
      <c r="C21" s="25" t="s">
        <v>265</v>
      </c>
    </row>
    <row r="22" spans="1:16" x14ac:dyDescent="0.2">
      <c r="A22" s="25"/>
      <c r="B22" s="25" t="s">
        <v>149</v>
      </c>
      <c r="C22" s="25" t="s">
        <v>266</v>
      </c>
    </row>
    <row r="23" spans="1:16" x14ac:dyDescent="0.2">
      <c r="A23" s="25"/>
      <c r="B23" s="25" t="s">
        <v>150</v>
      </c>
      <c r="C23" s="25" t="s">
        <v>213</v>
      </c>
    </row>
    <row r="24" spans="1:16" x14ac:dyDescent="0.2">
      <c r="A24" s="25"/>
      <c r="B24" s="25" t="s">
        <v>151</v>
      </c>
      <c r="C24" s="25" t="s">
        <v>267</v>
      </c>
    </row>
    <row r="25" spans="1:16" x14ac:dyDescent="0.2">
      <c r="A25" s="25"/>
      <c r="B25" s="25" t="s">
        <v>152</v>
      </c>
      <c r="C25" s="25" t="s">
        <v>271</v>
      </c>
    </row>
    <row r="26" spans="1:16" x14ac:dyDescent="0.2">
      <c r="A26" s="25"/>
      <c r="B26" s="25" t="s">
        <v>153</v>
      </c>
      <c r="C26" s="25" t="s">
        <v>271</v>
      </c>
    </row>
    <row r="27" spans="1:16" x14ac:dyDescent="0.2">
      <c r="A27" s="25"/>
      <c r="B27" s="25" t="s">
        <v>154</v>
      </c>
      <c r="C27" s="25" t="s">
        <v>271</v>
      </c>
    </row>
    <row r="28" spans="1:16" x14ac:dyDescent="0.2">
      <c r="A28" s="74" t="s">
        <v>272</v>
      </c>
      <c r="B28" s="74"/>
      <c r="C28" s="74"/>
    </row>
    <row r="29" spans="1:16" x14ac:dyDescent="0.2">
      <c r="A29" s="90"/>
      <c r="B29" s="90"/>
      <c r="C29" s="90"/>
    </row>
    <row r="30" spans="1:16" x14ac:dyDescent="0.2">
      <c r="A30" s="90"/>
      <c r="B30" s="90"/>
      <c r="C30" s="90"/>
    </row>
    <row r="31" spans="1:16" ht="21" x14ac:dyDescent="0.35">
      <c r="A31" s="73" t="s">
        <v>9</v>
      </c>
      <c r="B31" s="90"/>
      <c r="C31" s="90"/>
    </row>
    <row r="32" spans="1:16" x14ac:dyDescent="0.2">
      <c r="C32" s="77">
        <v>2017</v>
      </c>
      <c r="D32" s="76"/>
      <c r="F32" s="77">
        <v>2030</v>
      </c>
      <c r="I32" s="77">
        <v>2040</v>
      </c>
      <c r="J32" s="76"/>
      <c r="M32" s="77" t="s">
        <v>273</v>
      </c>
      <c r="P32" s="77" t="s">
        <v>274</v>
      </c>
    </row>
    <row r="33" spans="1:18" x14ac:dyDescent="0.2">
      <c r="A33" s="77" t="s">
        <v>15</v>
      </c>
      <c r="B33" s="77" t="s">
        <v>234</v>
      </c>
      <c r="C33" s="97" t="s">
        <v>12</v>
      </c>
      <c r="D33" s="97" t="s">
        <v>13</v>
      </c>
      <c r="E33" s="77" t="s">
        <v>231</v>
      </c>
      <c r="F33" s="97" t="s">
        <v>12</v>
      </c>
      <c r="G33" s="97" t="s">
        <v>13</v>
      </c>
      <c r="H33" s="77" t="s">
        <v>231</v>
      </c>
      <c r="I33" s="97" t="s">
        <v>12</v>
      </c>
      <c r="J33" s="97" t="s">
        <v>13</v>
      </c>
      <c r="K33" s="77" t="s">
        <v>231</v>
      </c>
      <c r="L33" s="77"/>
      <c r="M33" s="97" t="s">
        <v>12</v>
      </c>
      <c r="N33" s="97" t="s">
        <v>13</v>
      </c>
      <c r="O33" s="77" t="s">
        <v>231</v>
      </c>
      <c r="P33" s="97" t="s">
        <v>12</v>
      </c>
      <c r="Q33" s="97" t="s">
        <v>13</v>
      </c>
      <c r="R33" s="77" t="s">
        <v>231</v>
      </c>
    </row>
    <row r="34" spans="1:18" x14ac:dyDescent="0.2">
      <c r="B34" s="72" t="s">
        <v>142</v>
      </c>
      <c r="C34" s="76">
        <v>1760</v>
      </c>
      <c r="D34" s="76">
        <v>640</v>
      </c>
      <c r="E34" s="76">
        <v>2400</v>
      </c>
      <c r="F34" s="76">
        <v>2210</v>
      </c>
      <c r="G34" s="76">
        <v>800</v>
      </c>
      <c r="H34" s="76">
        <v>3000</v>
      </c>
      <c r="I34" s="76">
        <v>2330</v>
      </c>
      <c r="J34" s="76">
        <v>870</v>
      </c>
      <c r="K34" s="76">
        <v>3200</v>
      </c>
      <c r="M34" s="104">
        <v>25.761020960397207</v>
      </c>
      <c r="N34" s="104">
        <v>24.748653958862409</v>
      </c>
      <c r="O34" s="104">
        <v>25.491253439971516</v>
      </c>
      <c r="P34" s="104">
        <v>32.690688858344032</v>
      </c>
      <c r="Q34" s="104">
        <v>36.18470928407951</v>
      </c>
      <c r="R34" s="104">
        <v>33.621747679046685</v>
      </c>
    </row>
    <row r="35" spans="1:18" x14ac:dyDescent="0.2">
      <c r="B35" s="72" t="s">
        <v>143</v>
      </c>
      <c r="C35" s="76">
        <v>360</v>
      </c>
      <c r="D35" s="76">
        <v>130</v>
      </c>
      <c r="E35" s="76">
        <v>490</v>
      </c>
      <c r="F35" s="76">
        <v>450</v>
      </c>
      <c r="G35" s="76">
        <v>160</v>
      </c>
      <c r="H35" s="76">
        <v>610</v>
      </c>
      <c r="I35" s="76">
        <v>470</v>
      </c>
      <c r="J35" s="76">
        <v>170</v>
      </c>
      <c r="K35" s="76">
        <v>640</v>
      </c>
      <c r="M35" s="104">
        <v>24.499020992109433</v>
      </c>
      <c r="N35" s="104">
        <v>23.525977635645145</v>
      </c>
      <c r="O35" s="104">
        <v>24.245790446472213</v>
      </c>
      <c r="P35" s="104">
        <v>31.262479148878832</v>
      </c>
      <c r="Q35" s="104">
        <v>32.168307139790173</v>
      </c>
      <c r="R35" s="104">
        <v>31.498217171103704</v>
      </c>
    </row>
    <row r="36" spans="1:18" x14ac:dyDescent="0.2">
      <c r="B36" s="72" t="s">
        <v>144</v>
      </c>
      <c r="C36" s="76">
        <v>650</v>
      </c>
      <c r="D36" s="76">
        <v>390</v>
      </c>
      <c r="E36" s="76">
        <v>1030</v>
      </c>
      <c r="F36" s="76">
        <v>880</v>
      </c>
      <c r="G36" s="76">
        <v>490</v>
      </c>
      <c r="H36" s="76">
        <v>1370</v>
      </c>
      <c r="I36" s="76">
        <v>1000</v>
      </c>
      <c r="J36" s="76">
        <v>550</v>
      </c>
      <c r="K36" s="76">
        <v>1560</v>
      </c>
      <c r="M36" s="104">
        <v>36.651646472132683</v>
      </c>
      <c r="N36" s="104">
        <v>27.103144199827355</v>
      </c>
      <c r="O36" s="104">
        <v>33.07442442045587</v>
      </c>
      <c r="P36" s="104">
        <v>55.497654805181895</v>
      </c>
      <c r="Q36" s="104">
        <v>42.690486155444688</v>
      </c>
      <c r="R36" s="104">
        <v>50.699615824109003</v>
      </c>
    </row>
    <row r="37" spans="1:18" x14ac:dyDescent="0.2">
      <c r="B37" s="72" t="s">
        <v>145</v>
      </c>
      <c r="C37" s="76">
        <v>120</v>
      </c>
      <c r="D37" s="76">
        <v>110</v>
      </c>
      <c r="E37" s="76">
        <v>230</v>
      </c>
      <c r="F37" s="76">
        <v>160</v>
      </c>
      <c r="G37" s="76">
        <v>140</v>
      </c>
      <c r="H37" s="76">
        <v>290</v>
      </c>
      <c r="I37" s="76">
        <v>180</v>
      </c>
      <c r="J37" s="76">
        <v>150</v>
      </c>
      <c r="K37" s="76">
        <v>330</v>
      </c>
      <c r="M37" s="104">
        <v>30.805647990702777</v>
      </c>
      <c r="N37" s="104">
        <v>22.910528377171623</v>
      </c>
      <c r="O37" s="104">
        <v>27.028241623883996</v>
      </c>
      <c r="P37" s="104">
        <v>46.879671406884185</v>
      </c>
      <c r="Q37" s="104">
        <v>34.907899878525782</v>
      </c>
      <c r="R37" s="104">
        <v>41.151797960126487</v>
      </c>
    </row>
    <row r="38" spans="1:18" x14ac:dyDescent="0.2">
      <c r="B38" s="72" t="s">
        <v>146</v>
      </c>
      <c r="C38" s="76">
        <v>7900</v>
      </c>
      <c r="D38" s="76">
        <v>6300</v>
      </c>
      <c r="E38" s="76">
        <v>14300</v>
      </c>
      <c r="F38" s="76">
        <v>10100</v>
      </c>
      <c r="G38" s="76">
        <v>7800</v>
      </c>
      <c r="H38" s="76">
        <v>17900</v>
      </c>
      <c r="I38" s="76">
        <v>10900</v>
      </c>
      <c r="J38" s="76">
        <v>8400</v>
      </c>
      <c r="K38" s="76">
        <v>19300</v>
      </c>
      <c r="M38" s="104">
        <v>27.549690385779613</v>
      </c>
      <c r="N38" s="104">
        <v>22.508257982052339</v>
      </c>
      <c r="O38" s="104">
        <v>25.307953715865807</v>
      </c>
      <c r="P38" s="104">
        <v>37.076397510183369</v>
      </c>
      <c r="Q38" s="104">
        <v>32.655474725483202</v>
      </c>
      <c r="R38" s="104">
        <v>35.110578289044426</v>
      </c>
    </row>
    <row r="39" spans="1:18" x14ac:dyDescent="0.2">
      <c r="B39" s="72" t="s">
        <v>147</v>
      </c>
      <c r="C39" s="76">
        <v>120</v>
      </c>
      <c r="D39" s="76">
        <v>120</v>
      </c>
      <c r="E39" s="76">
        <v>240</v>
      </c>
      <c r="F39" s="76">
        <v>150</v>
      </c>
      <c r="G39" s="76">
        <v>140</v>
      </c>
      <c r="H39" s="76">
        <v>290</v>
      </c>
      <c r="I39" s="76">
        <v>160</v>
      </c>
      <c r="J39" s="76">
        <v>140</v>
      </c>
      <c r="K39" s="76">
        <v>300</v>
      </c>
      <c r="M39" s="104">
        <v>21.128765525924909</v>
      </c>
      <c r="N39" s="104">
        <v>15.36088703575933</v>
      </c>
      <c r="O39" s="104">
        <v>18.209222092631229</v>
      </c>
      <c r="P39" s="104">
        <v>31.31569016501863</v>
      </c>
      <c r="Q39" s="104">
        <v>15.891080327541673</v>
      </c>
      <c r="R39" s="104">
        <v>23.508171605308071</v>
      </c>
    </row>
    <row r="40" spans="1:18" x14ac:dyDescent="0.2">
      <c r="B40" s="72" t="s">
        <v>148</v>
      </c>
      <c r="C40" s="76">
        <v>580</v>
      </c>
      <c r="D40" s="76">
        <v>250</v>
      </c>
      <c r="E40" s="76">
        <v>840</v>
      </c>
      <c r="F40" s="76">
        <v>730</v>
      </c>
      <c r="G40" s="76">
        <v>300</v>
      </c>
      <c r="H40" s="76">
        <v>1030</v>
      </c>
      <c r="I40" s="76">
        <v>760</v>
      </c>
      <c r="J40" s="76">
        <v>320</v>
      </c>
      <c r="K40" s="76">
        <v>1090</v>
      </c>
      <c r="M40" s="104">
        <v>25.490085583377777</v>
      </c>
      <c r="N40" s="104">
        <v>19.289791906092859</v>
      </c>
      <c r="O40" s="104">
        <v>23.606264298652448</v>
      </c>
      <c r="P40" s="104">
        <v>31.423903071789773</v>
      </c>
      <c r="Q40" s="104">
        <v>27.22128569243878</v>
      </c>
      <c r="R40" s="104">
        <v>30.147031284283599</v>
      </c>
    </row>
    <row r="41" spans="1:18" x14ac:dyDescent="0.2">
      <c r="B41" s="72" t="s">
        <v>149</v>
      </c>
      <c r="C41" s="76">
        <v>380</v>
      </c>
      <c r="D41" s="76">
        <v>380</v>
      </c>
      <c r="E41" s="76">
        <v>760</v>
      </c>
      <c r="F41" s="76">
        <v>500</v>
      </c>
      <c r="G41" s="76">
        <v>470</v>
      </c>
      <c r="H41" s="76">
        <v>970</v>
      </c>
      <c r="I41" s="76">
        <v>560</v>
      </c>
      <c r="J41" s="76">
        <v>510</v>
      </c>
      <c r="K41" s="76">
        <v>1070</v>
      </c>
      <c r="M41" s="104">
        <v>31.151200971563341</v>
      </c>
      <c r="N41" s="104">
        <v>23.386727991934887</v>
      </c>
      <c r="O41" s="104">
        <v>27.274065975165417</v>
      </c>
      <c r="P41" s="104">
        <v>46.251057725162646</v>
      </c>
      <c r="Q41" s="104">
        <v>35.518142369829889</v>
      </c>
      <c r="R41" s="104">
        <v>40.891651897269824</v>
      </c>
    </row>
    <row r="42" spans="1:18" x14ac:dyDescent="0.2">
      <c r="B42" s="72" t="s">
        <v>150</v>
      </c>
      <c r="C42" s="76">
        <v>1280</v>
      </c>
      <c r="D42" s="76">
        <v>1180</v>
      </c>
      <c r="E42" s="76">
        <v>2460</v>
      </c>
      <c r="F42" s="76">
        <v>1640</v>
      </c>
      <c r="G42" s="76">
        <v>1450</v>
      </c>
      <c r="H42" s="76">
        <v>3100</v>
      </c>
      <c r="I42" s="76">
        <v>1760</v>
      </c>
      <c r="J42" s="76">
        <v>1590</v>
      </c>
      <c r="K42" s="76">
        <v>3300</v>
      </c>
      <c r="M42" s="104">
        <v>28.381985003755659</v>
      </c>
      <c r="N42" s="104">
        <v>22.808444353006998</v>
      </c>
      <c r="O42" s="104">
        <v>25.699435357216458</v>
      </c>
      <c r="P42" s="104">
        <v>37.75232524011669</v>
      </c>
      <c r="Q42" s="104">
        <v>33.93252441116865</v>
      </c>
      <c r="R42" s="104">
        <v>35.913851995614856</v>
      </c>
    </row>
    <row r="43" spans="1:18" x14ac:dyDescent="0.2">
      <c r="B43" s="72" t="s">
        <v>151</v>
      </c>
      <c r="C43" s="76">
        <v>40</v>
      </c>
      <c r="D43" s="76">
        <v>50</v>
      </c>
      <c r="E43" s="76">
        <v>90</v>
      </c>
      <c r="F43" s="76">
        <v>50</v>
      </c>
      <c r="G43" s="76">
        <v>70</v>
      </c>
      <c r="H43" s="76">
        <v>120</v>
      </c>
      <c r="I43" s="76">
        <v>50</v>
      </c>
      <c r="J43" s="76">
        <v>70</v>
      </c>
      <c r="K43" s="76">
        <v>130</v>
      </c>
      <c r="M43" s="104">
        <v>29.89090440420188</v>
      </c>
      <c r="N43" s="104">
        <v>26.063528847210016</v>
      </c>
      <c r="O43" s="104">
        <v>27.661773585294512</v>
      </c>
      <c r="P43" s="104">
        <v>41.213728566406907</v>
      </c>
      <c r="Q43" s="104">
        <v>40.394854835457835</v>
      </c>
      <c r="R43" s="104">
        <v>40.736802107722283</v>
      </c>
    </row>
    <row r="44" spans="1:18" x14ac:dyDescent="0.2">
      <c r="B44" s="72" t="s">
        <v>152</v>
      </c>
      <c r="C44" s="76">
        <v>340</v>
      </c>
      <c r="D44" s="76">
        <v>320</v>
      </c>
      <c r="E44" s="76">
        <v>660</v>
      </c>
      <c r="F44" s="76">
        <v>400</v>
      </c>
      <c r="G44" s="76">
        <v>360</v>
      </c>
      <c r="H44" s="76">
        <v>750</v>
      </c>
      <c r="I44" s="76">
        <v>400</v>
      </c>
      <c r="J44" s="76">
        <v>370</v>
      </c>
      <c r="K44" s="76">
        <v>760</v>
      </c>
      <c r="M44" s="104">
        <v>16.68461305544977</v>
      </c>
      <c r="N44" s="104">
        <v>11.027640838192788</v>
      </c>
      <c r="O44" s="104">
        <v>13.928871672761801</v>
      </c>
      <c r="P44" s="104">
        <v>17.682210603376959</v>
      </c>
      <c r="Q44" s="104">
        <v>13.44642305333319</v>
      </c>
      <c r="R44" s="104">
        <v>15.618786108499361</v>
      </c>
    </row>
    <row r="45" spans="1:18" x14ac:dyDescent="0.2">
      <c r="B45" s="72" t="s">
        <v>153</v>
      </c>
      <c r="C45" s="76">
        <v>10</v>
      </c>
      <c r="D45" s="76">
        <v>10</v>
      </c>
      <c r="E45" s="76">
        <v>20</v>
      </c>
      <c r="F45" s="76">
        <v>10</v>
      </c>
      <c r="G45" s="76">
        <v>10</v>
      </c>
      <c r="H45" s="76">
        <v>30</v>
      </c>
      <c r="I45" s="76">
        <v>20</v>
      </c>
      <c r="J45" s="76">
        <v>10</v>
      </c>
      <c r="K45" s="76">
        <v>30</v>
      </c>
      <c r="M45" s="104">
        <v>23.865489121880735</v>
      </c>
      <c r="N45" s="104">
        <v>16.192823562396953</v>
      </c>
      <c r="O45" s="104">
        <v>20.211838855459895</v>
      </c>
      <c r="P45" s="104">
        <v>43.67749164800108</v>
      </c>
      <c r="Q45" s="104">
        <v>29.9172368008789</v>
      </c>
      <c r="R45" s="104">
        <v>37.124989339847644</v>
      </c>
    </row>
    <row r="46" spans="1:18" x14ac:dyDescent="0.2">
      <c r="B46" s="72" t="s">
        <v>154</v>
      </c>
      <c r="C46" s="76">
        <v>120</v>
      </c>
      <c r="D46" s="76">
        <v>110</v>
      </c>
      <c r="E46" s="76">
        <v>230</v>
      </c>
      <c r="F46" s="76">
        <v>140</v>
      </c>
      <c r="G46" s="76">
        <v>130</v>
      </c>
      <c r="H46" s="76">
        <v>270</v>
      </c>
      <c r="I46" s="76">
        <v>150</v>
      </c>
      <c r="J46" s="76">
        <v>140</v>
      </c>
      <c r="K46" s="76">
        <v>290</v>
      </c>
      <c r="M46" s="104">
        <v>21.213114978965653</v>
      </c>
      <c r="N46" s="104">
        <v>20.950132760343987</v>
      </c>
      <c r="O46" s="104">
        <v>21.084520149595587</v>
      </c>
      <c r="P46" s="104">
        <v>26.56590630448521</v>
      </c>
      <c r="Q46" s="104">
        <v>29.015820324992259</v>
      </c>
      <c r="R46" s="104">
        <v>27.763881882794816</v>
      </c>
    </row>
    <row r="47" spans="1:18" x14ac:dyDescent="0.2">
      <c r="A47" s="82" t="s">
        <v>31</v>
      </c>
      <c r="B47" s="78" t="s">
        <v>141</v>
      </c>
      <c r="C47" s="79">
        <v>13700</v>
      </c>
      <c r="D47" s="79">
        <v>10000</v>
      </c>
      <c r="E47" s="79">
        <v>23700</v>
      </c>
      <c r="F47" s="79">
        <v>17400</v>
      </c>
      <c r="G47" s="79">
        <v>12300</v>
      </c>
      <c r="H47" s="79">
        <v>29700</v>
      </c>
      <c r="I47" s="79">
        <v>18700</v>
      </c>
      <c r="J47" s="79">
        <v>13300</v>
      </c>
      <c r="K47" s="79">
        <v>32000</v>
      </c>
      <c r="L47" s="78"/>
      <c r="M47" s="107">
        <v>27.412244656761644</v>
      </c>
      <c r="N47" s="107">
        <v>22.372008908685871</v>
      </c>
      <c r="O47" s="107">
        <v>25.277654115345772</v>
      </c>
      <c r="P47" s="107">
        <v>36.790036613356804</v>
      </c>
      <c r="Q47" s="107">
        <v>32.583559947274018</v>
      </c>
      <c r="R47" s="107">
        <v>35.00855143034034</v>
      </c>
    </row>
    <row r="48" spans="1:18" s="74" customFormat="1" x14ac:dyDescent="0.2">
      <c r="A48" s="29"/>
      <c r="C48" s="21"/>
      <c r="D48" s="21"/>
      <c r="E48" s="21"/>
      <c r="F48" s="21"/>
      <c r="G48" s="21"/>
      <c r="H48" s="21"/>
      <c r="I48" s="21"/>
      <c r="J48" s="21"/>
      <c r="K48" s="21"/>
      <c r="M48" s="108"/>
      <c r="N48" s="108"/>
      <c r="O48" s="108"/>
      <c r="P48" s="108"/>
      <c r="Q48" s="108"/>
      <c r="R48" s="108"/>
    </row>
    <row r="50" spans="1:40" x14ac:dyDescent="0.2">
      <c r="A50" s="77" t="s">
        <v>276</v>
      </c>
    </row>
    <row r="51" spans="1:40" x14ac:dyDescent="0.2">
      <c r="C51" s="97" t="s">
        <v>12</v>
      </c>
      <c r="V51" s="97" t="s">
        <v>13</v>
      </c>
    </row>
    <row r="52" spans="1:40" x14ac:dyDescent="0.2">
      <c r="A52" s="77" t="s">
        <v>15</v>
      </c>
      <c r="B52" s="77" t="s">
        <v>234</v>
      </c>
      <c r="C52" s="77" t="s">
        <v>184</v>
      </c>
      <c r="D52" s="103" t="s">
        <v>235</v>
      </c>
      <c r="E52" s="106" t="s">
        <v>236</v>
      </c>
      <c r="F52" s="77" t="s">
        <v>185</v>
      </c>
      <c r="G52" s="77" t="s">
        <v>186</v>
      </c>
      <c r="H52" s="77" t="s">
        <v>187</v>
      </c>
      <c r="I52" s="77" t="s">
        <v>188</v>
      </c>
      <c r="J52" s="77" t="s">
        <v>189</v>
      </c>
      <c r="K52" s="77" t="s">
        <v>190</v>
      </c>
      <c r="L52" s="77" t="s">
        <v>191</v>
      </c>
      <c r="M52" s="77" t="s">
        <v>192</v>
      </c>
      <c r="N52" s="77" t="s">
        <v>193</v>
      </c>
      <c r="O52" s="77" t="s">
        <v>194</v>
      </c>
      <c r="P52" s="77" t="s">
        <v>195</v>
      </c>
      <c r="Q52" s="77" t="s">
        <v>196</v>
      </c>
      <c r="R52" s="77" t="s">
        <v>197</v>
      </c>
      <c r="S52" s="77" t="s">
        <v>198</v>
      </c>
      <c r="T52" s="77" t="s">
        <v>275</v>
      </c>
      <c r="U52" s="77" t="s">
        <v>20</v>
      </c>
      <c r="V52" s="77" t="s">
        <v>184</v>
      </c>
      <c r="W52" s="103" t="s">
        <v>235</v>
      </c>
      <c r="X52" s="106" t="s">
        <v>236</v>
      </c>
      <c r="Y52" s="77" t="s">
        <v>185</v>
      </c>
      <c r="Z52" s="77" t="s">
        <v>186</v>
      </c>
      <c r="AA52" s="77" t="s">
        <v>187</v>
      </c>
      <c r="AB52" s="77" t="s">
        <v>188</v>
      </c>
      <c r="AC52" s="77" t="s">
        <v>189</v>
      </c>
      <c r="AD52" s="77" t="s">
        <v>190</v>
      </c>
      <c r="AE52" s="77" t="s">
        <v>191</v>
      </c>
      <c r="AF52" s="77" t="s">
        <v>192</v>
      </c>
      <c r="AG52" s="77" t="s">
        <v>193</v>
      </c>
      <c r="AH52" s="77" t="s">
        <v>194</v>
      </c>
      <c r="AI52" s="77" t="s">
        <v>195</v>
      </c>
      <c r="AJ52" s="77" t="s">
        <v>196</v>
      </c>
      <c r="AK52" s="77" t="s">
        <v>197</v>
      </c>
      <c r="AL52" s="77" t="s">
        <v>198</v>
      </c>
      <c r="AM52" s="77" t="s">
        <v>275</v>
      </c>
      <c r="AN52" s="77" t="s">
        <v>20</v>
      </c>
    </row>
    <row r="53" spans="1:40" x14ac:dyDescent="0.2">
      <c r="B53" s="72" t="s">
        <v>142</v>
      </c>
      <c r="C53" s="76">
        <v>0</v>
      </c>
      <c r="D53" s="76">
        <v>0</v>
      </c>
      <c r="E53" s="76">
        <v>0</v>
      </c>
      <c r="F53" s="76">
        <v>0</v>
      </c>
      <c r="G53" s="76">
        <v>0</v>
      </c>
      <c r="H53" s="76">
        <v>0</v>
      </c>
      <c r="I53" s="76">
        <v>0</v>
      </c>
      <c r="J53" s="76">
        <v>0</v>
      </c>
      <c r="K53" s="76">
        <v>10</v>
      </c>
      <c r="L53" s="76">
        <v>30</v>
      </c>
      <c r="M53" s="76">
        <v>70</v>
      </c>
      <c r="N53" s="76">
        <v>130</v>
      </c>
      <c r="O53" s="76">
        <v>300</v>
      </c>
      <c r="P53" s="76">
        <v>440</v>
      </c>
      <c r="Q53" s="76">
        <v>410</v>
      </c>
      <c r="R53" s="76">
        <v>320</v>
      </c>
      <c r="S53" s="76">
        <v>300</v>
      </c>
      <c r="T53" s="76">
        <v>180</v>
      </c>
      <c r="U53" s="76">
        <v>2210</v>
      </c>
      <c r="V53" s="76">
        <v>0</v>
      </c>
      <c r="W53" s="76">
        <v>0</v>
      </c>
      <c r="X53" s="76">
        <v>0</v>
      </c>
      <c r="Y53" s="76">
        <v>0</v>
      </c>
      <c r="Z53" s="76">
        <v>0</v>
      </c>
      <c r="AA53" s="76">
        <v>0</v>
      </c>
      <c r="AB53" s="76">
        <v>0</v>
      </c>
      <c r="AC53" s="76">
        <v>0</v>
      </c>
      <c r="AD53" s="76">
        <v>0</v>
      </c>
      <c r="AE53" s="76">
        <v>10</v>
      </c>
      <c r="AF53" s="76">
        <v>20</v>
      </c>
      <c r="AG53" s="76">
        <v>50</v>
      </c>
      <c r="AH53" s="76">
        <v>80</v>
      </c>
      <c r="AI53" s="76">
        <v>130</v>
      </c>
      <c r="AJ53" s="76">
        <v>130</v>
      </c>
      <c r="AK53" s="76">
        <v>160</v>
      </c>
      <c r="AL53" s="76">
        <v>130</v>
      </c>
      <c r="AM53" s="76">
        <v>90</v>
      </c>
      <c r="AN53" s="76">
        <v>800</v>
      </c>
    </row>
    <row r="54" spans="1:40" x14ac:dyDescent="0.2">
      <c r="B54" s="72" t="s">
        <v>143</v>
      </c>
      <c r="C54" s="76">
        <v>0</v>
      </c>
      <c r="D54" s="76">
        <v>0</v>
      </c>
      <c r="E54" s="76">
        <v>0</v>
      </c>
      <c r="F54" s="76">
        <v>0</v>
      </c>
      <c r="G54" s="76">
        <v>0</v>
      </c>
      <c r="H54" s="76">
        <v>0</v>
      </c>
      <c r="I54" s="76">
        <v>0</v>
      </c>
      <c r="J54" s="76">
        <v>0</v>
      </c>
      <c r="K54" s="76">
        <v>10</v>
      </c>
      <c r="L54" s="76">
        <v>10</v>
      </c>
      <c r="M54" s="76">
        <v>20</v>
      </c>
      <c r="N54" s="76">
        <v>50</v>
      </c>
      <c r="O54" s="76">
        <v>60</v>
      </c>
      <c r="P54" s="76">
        <v>60</v>
      </c>
      <c r="Q54" s="76">
        <v>80</v>
      </c>
      <c r="R54" s="76">
        <v>70</v>
      </c>
      <c r="S54" s="76">
        <v>60</v>
      </c>
      <c r="T54" s="76">
        <v>30</v>
      </c>
      <c r="U54" s="76">
        <v>450</v>
      </c>
      <c r="V54" s="76">
        <v>0</v>
      </c>
      <c r="W54" s="76">
        <v>0</v>
      </c>
      <c r="X54" s="76">
        <v>0</v>
      </c>
      <c r="Y54" s="76">
        <v>0</v>
      </c>
      <c r="Z54" s="76">
        <v>0</v>
      </c>
      <c r="AA54" s="76">
        <v>0</v>
      </c>
      <c r="AB54" s="76">
        <v>0</v>
      </c>
      <c r="AC54" s="76">
        <v>0</v>
      </c>
      <c r="AD54" s="76">
        <v>0</v>
      </c>
      <c r="AE54" s="76">
        <v>0</v>
      </c>
      <c r="AF54" s="76">
        <v>0</v>
      </c>
      <c r="AG54" s="76">
        <v>10</v>
      </c>
      <c r="AH54" s="76">
        <v>20</v>
      </c>
      <c r="AI54" s="76">
        <v>20</v>
      </c>
      <c r="AJ54" s="76">
        <v>20</v>
      </c>
      <c r="AK54" s="76">
        <v>40</v>
      </c>
      <c r="AL54" s="76">
        <v>20</v>
      </c>
      <c r="AM54" s="76">
        <v>10</v>
      </c>
      <c r="AN54" s="76">
        <v>160</v>
      </c>
    </row>
    <row r="55" spans="1:40" x14ac:dyDescent="0.2">
      <c r="B55" s="72" t="s">
        <v>144</v>
      </c>
      <c r="C55" s="76">
        <v>0</v>
      </c>
      <c r="D55" s="76">
        <v>0</v>
      </c>
      <c r="E55" s="76">
        <v>0</v>
      </c>
      <c r="F55" s="76">
        <v>0</v>
      </c>
      <c r="G55" s="76">
        <v>0</v>
      </c>
      <c r="H55" s="76">
        <v>0</v>
      </c>
      <c r="I55" s="76">
        <v>0</v>
      </c>
      <c r="J55" s="76">
        <v>10</v>
      </c>
      <c r="K55" s="76">
        <v>10</v>
      </c>
      <c r="L55" s="76">
        <v>20</v>
      </c>
      <c r="M55" s="76">
        <v>20</v>
      </c>
      <c r="N55" s="76">
        <v>40</v>
      </c>
      <c r="O55" s="76">
        <v>50</v>
      </c>
      <c r="P55" s="76">
        <v>90</v>
      </c>
      <c r="Q55" s="76">
        <v>150</v>
      </c>
      <c r="R55" s="76">
        <v>200</v>
      </c>
      <c r="S55" s="76">
        <v>190</v>
      </c>
      <c r="T55" s="76">
        <v>110</v>
      </c>
      <c r="U55" s="76">
        <v>880</v>
      </c>
      <c r="V55" s="76">
        <v>0</v>
      </c>
      <c r="W55" s="76">
        <v>0</v>
      </c>
      <c r="X55" s="76">
        <v>0</v>
      </c>
      <c r="Y55" s="76">
        <v>0</v>
      </c>
      <c r="Z55" s="76">
        <v>0</v>
      </c>
      <c r="AA55" s="76">
        <v>0</v>
      </c>
      <c r="AB55" s="76">
        <v>0</v>
      </c>
      <c r="AC55" s="76">
        <v>10</v>
      </c>
      <c r="AD55" s="76">
        <v>0</v>
      </c>
      <c r="AE55" s="76">
        <v>10</v>
      </c>
      <c r="AF55" s="76">
        <v>10</v>
      </c>
      <c r="AG55" s="76">
        <v>20</v>
      </c>
      <c r="AH55" s="76">
        <v>30</v>
      </c>
      <c r="AI55" s="76">
        <v>60</v>
      </c>
      <c r="AJ55" s="76">
        <v>70</v>
      </c>
      <c r="AK55" s="76">
        <v>90</v>
      </c>
      <c r="AL55" s="76">
        <v>110</v>
      </c>
      <c r="AM55" s="76">
        <v>70</v>
      </c>
      <c r="AN55" s="76">
        <v>490</v>
      </c>
    </row>
    <row r="56" spans="1:40" x14ac:dyDescent="0.2">
      <c r="B56" s="72" t="s">
        <v>145</v>
      </c>
      <c r="C56" s="76">
        <v>0</v>
      </c>
      <c r="D56" s="76">
        <v>0</v>
      </c>
      <c r="E56" s="76">
        <v>0</v>
      </c>
      <c r="F56" s="76">
        <v>0</v>
      </c>
      <c r="G56" s="76">
        <v>0</v>
      </c>
      <c r="H56" s="76">
        <v>0</v>
      </c>
      <c r="I56" s="76">
        <v>0</v>
      </c>
      <c r="J56" s="76">
        <v>0</v>
      </c>
      <c r="K56" s="76">
        <v>0</v>
      </c>
      <c r="L56" s="76">
        <v>0</v>
      </c>
      <c r="M56" s="76">
        <v>10</v>
      </c>
      <c r="N56" s="76">
        <v>10</v>
      </c>
      <c r="O56" s="76">
        <v>10</v>
      </c>
      <c r="P56" s="76">
        <v>20</v>
      </c>
      <c r="Q56" s="76">
        <v>30</v>
      </c>
      <c r="R56" s="76">
        <v>30</v>
      </c>
      <c r="S56" s="76">
        <v>20</v>
      </c>
      <c r="T56" s="76">
        <v>20</v>
      </c>
      <c r="U56" s="76">
        <v>160</v>
      </c>
      <c r="V56" s="76">
        <v>0</v>
      </c>
      <c r="W56" s="76">
        <v>0</v>
      </c>
      <c r="X56" s="76">
        <v>0</v>
      </c>
      <c r="Y56" s="76">
        <v>0</v>
      </c>
      <c r="Z56" s="76">
        <v>0</v>
      </c>
      <c r="AA56" s="76">
        <v>0</v>
      </c>
      <c r="AB56" s="76">
        <v>0</v>
      </c>
      <c r="AC56" s="76">
        <v>0</v>
      </c>
      <c r="AD56" s="76">
        <v>0</v>
      </c>
      <c r="AE56" s="76">
        <v>0</v>
      </c>
      <c r="AF56" s="76">
        <v>0</v>
      </c>
      <c r="AG56" s="76">
        <v>10</v>
      </c>
      <c r="AH56" s="76">
        <v>20</v>
      </c>
      <c r="AI56" s="76">
        <v>10</v>
      </c>
      <c r="AJ56" s="76">
        <v>20</v>
      </c>
      <c r="AK56" s="76">
        <v>30</v>
      </c>
      <c r="AL56" s="76">
        <v>20</v>
      </c>
      <c r="AM56" s="76">
        <v>20</v>
      </c>
      <c r="AN56" s="76">
        <v>140</v>
      </c>
    </row>
    <row r="57" spans="1:40" x14ac:dyDescent="0.2">
      <c r="B57" s="72" t="s">
        <v>146</v>
      </c>
      <c r="C57" s="76">
        <v>0</v>
      </c>
      <c r="D57" s="76">
        <v>0</v>
      </c>
      <c r="E57" s="76">
        <v>0</v>
      </c>
      <c r="F57" s="76">
        <v>0</v>
      </c>
      <c r="G57" s="76">
        <v>10</v>
      </c>
      <c r="H57" s="76">
        <v>10</v>
      </c>
      <c r="I57" s="76">
        <v>20</v>
      </c>
      <c r="J57" s="76">
        <v>40</v>
      </c>
      <c r="K57" s="76">
        <v>90</v>
      </c>
      <c r="L57" s="76">
        <v>150</v>
      </c>
      <c r="M57" s="76">
        <v>250</v>
      </c>
      <c r="N57" s="76">
        <v>780</v>
      </c>
      <c r="O57" s="76">
        <v>1020</v>
      </c>
      <c r="P57" s="76">
        <v>1540</v>
      </c>
      <c r="Q57" s="76">
        <v>2110</v>
      </c>
      <c r="R57" s="76">
        <v>1730</v>
      </c>
      <c r="S57" s="76">
        <v>1540</v>
      </c>
      <c r="T57" s="76">
        <v>810</v>
      </c>
      <c r="U57" s="76">
        <v>10100</v>
      </c>
      <c r="V57" s="76">
        <v>0</v>
      </c>
      <c r="W57" s="76">
        <v>0</v>
      </c>
      <c r="X57" s="76">
        <v>0</v>
      </c>
      <c r="Y57" s="76">
        <v>0</v>
      </c>
      <c r="Z57" s="76">
        <v>0</v>
      </c>
      <c r="AA57" s="76">
        <v>10</v>
      </c>
      <c r="AB57" s="76">
        <v>30</v>
      </c>
      <c r="AC57" s="76">
        <v>40</v>
      </c>
      <c r="AD57" s="76">
        <v>90</v>
      </c>
      <c r="AE57" s="76">
        <v>140</v>
      </c>
      <c r="AF57" s="76">
        <v>240</v>
      </c>
      <c r="AG57" s="76">
        <v>580</v>
      </c>
      <c r="AH57" s="76">
        <v>740</v>
      </c>
      <c r="AI57" s="76">
        <v>1150</v>
      </c>
      <c r="AJ57" s="76">
        <v>1450</v>
      </c>
      <c r="AK57" s="76">
        <v>1260</v>
      </c>
      <c r="AL57" s="76">
        <v>1300</v>
      </c>
      <c r="AM57" s="76">
        <v>760</v>
      </c>
      <c r="AN57" s="76">
        <v>7800</v>
      </c>
    </row>
    <row r="58" spans="1:40" x14ac:dyDescent="0.2">
      <c r="B58" s="72" t="s">
        <v>147</v>
      </c>
      <c r="C58" s="76">
        <v>0</v>
      </c>
      <c r="D58" s="76">
        <v>0</v>
      </c>
      <c r="E58" s="76">
        <v>0</v>
      </c>
      <c r="F58" s="76">
        <v>0</v>
      </c>
      <c r="G58" s="76">
        <v>0</v>
      </c>
      <c r="H58" s="76">
        <v>0</v>
      </c>
      <c r="I58" s="76">
        <v>0</v>
      </c>
      <c r="J58" s="76">
        <v>0</v>
      </c>
      <c r="K58" s="76">
        <v>0</v>
      </c>
      <c r="L58" s="76">
        <v>10</v>
      </c>
      <c r="M58" s="76">
        <v>10</v>
      </c>
      <c r="N58" s="76">
        <v>10</v>
      </c>
      <c r="O58" s="76">
        <v>20</v>
      </c>
      <c r="P58" s="76">
        <v>20</v>
      </c>
      <c r="Q58" s="76">
        <v>20</v>
      </c>
      <c r="R58" s="76">
        <v>30</v>
      </c>
      <c r="S58" s="76">
        <v>10</v>
      </c>
      <c r="T58" s="76">
        <v>10</v>
      </c>
      <c r="U58" s="76">
        <v>150</v>
      </c>
      <c r="V58" s="76">
        <v>0</v>
      </c>
      <c r="W58" s="76">
        <v>0</v>
      </c>
      <c r="X58" s="76">
        <v>0</v>
      </c>
      <c r="Y58" s="76">
        <v>0</v>
      </c>
      <c r="Z58" s="76">
        <v>0</v>
      </c>
      <c r="AA58" s="76">
        <v>0</v>
      </c>
      <c r="AB58" s="76">
        <v>0</v>
      </c>
      <c r="AC58" s="76">
        <v>0</v>
      </c>
      <c r="AD58" s="76">
        <v>0</v>
      </c>
      <c r="AE58" s="76">
        <v>0</v>
      </c>
      <c r="AF58" s="76">
        <v>10</v>
      </c>
      <c r="AG58" s="76">
        <v>10</v>
      </c>
      <c r="AH58" s="76">
        <v>30</v>
      </c>
      <c r="AI58" s="76">
        <v>20</v>
      </c>
      <c r="AJ58" s="76">
        <v>20</v>
      </c>
      <c r="AK58" s="76">
        <v>10</v>
      </c>
      <c r="AL58" s="76">
        <v>20</v>
      </c>
      <c r="AM58" s="76">
        <v>10</v>
      </c>
      <c r="AN58" s="76">
        <v>140</v>
      </c>
    </row>
    <row r="59" spans="1:40" x14ac:dyDescent="0.2">
      <c r="B59" s="72" t="s">
        <v>148</v>
      </c>
      <c r="C59" s="76">
        <v>0</v>
      </c>
      <c r="D59" s="76">
        <v>0</v>
      </c>
      <c r="E59" s="76">
        <v>0</v>
      </c>
      <c r="F59" s="76">
        <v>0</v>
      </c>
      <c r="G59" s="76">
        <v>0</v>
      </c>
      <c r="H59" s="76">
        <v>0</v>
      </c>
      <c r="I59" s="76">
        <v>0</v>
      </c>
      <c r="J59" s="76">
        <v>0</v>
      </c>
      <c r="K59" s="76">
        <v>10</v>
      </c>
      <c r="L59" s="76">
        <v>0</v>
      </c>
      <c r="M59" s="76">
        <v>20</v>
      </c>
      <c r="N59" s="76">
        <v>50</v>
      </c>
      <c r="O59" s="76">
        <v>100</v>
      </c>
      <c r="P59" s="76">
        <v>130</v>
      </c>
      <c r="Q59" s="76">
        <v>140</v>
      </c>
      <c r="R59" s="76">
        <v>130</v>
      </c>
      <c r="S59" s="76">
        <v>100</v>
      </c>
      <c r="T59" s="76">
        <v>40</v>
      </c>
      <c r="U59" s="76">
        <v>730</v>
      </c>
      <c r="V59" s="76">
        <v>0</v>
      </c>
      <c r="W59" s="76">
        <v>0</v>
      </c>
      <c r="X59" s="76">
        <v>0</v>
      </c>
      <c r="Y59" s="76">
        <v>0</v>
      </c>
      <c r="Z59" s="76">
        <v>0</v>
      </c>
      <c r="AA59" s="76">
        <v>0</v>
      </c>
      <c r="AB59" s="76">
        <v>0</v>
      </c>
      <c r="AC59" s="76">
        <v>0</v>
      </c>
      <c r="AD59" s="76">
        <v>10</v>
      </c>
      <c r="AE59" s="76">
        <v>10</v>
      </c>
      <c r="AF59" s="76">
        <v>10</v>
      </c>
      <c r="AG59" s="76">
        <v>20</v>
      </c>
      <c r="AH59" s="76">
        <v>40</v>
      </c>
      <c r="AI59" s="76">
        <v>40</v>
      </c>
      <c r="AJ59" s="76">
        <v>60</v>
      </c>
      <c r="AK59" s="76">
        <v>50</v>
      </c>
      <c r="AL59" s="76">
        <v>30</v>
      </c>
      <c r="AM59" s="76">
        <v>20</v>
      </c>
      <c r="AN59" s="76">
        <v>300</v>
      </c>
    </row>
    <row r="60" spans="1:40" x14ac:dyDescent="0.2">
      <c r="B60" s="72" t="s">
        <v>149</v>
      </c>
      <c r="C60" s="76">
        <v>0</v>
      </c>
      <c r="D60" s="76">
        <v>0</v>
      </c>
      <c r="E60" s="76">
        <v>0</v>
      </c>
      <c r="F60" s="76">
        <v>0</v>
      </c>
      <c r="G60" s="76">
        <v>0</v>
      </c>
      <c r="H60" s="76">
        <v>0</v>
      </c>
      <c r="I60" s="76">
        <v>0</v>
      </c>
      <c r="J60" s="76">
        <v>0</v>
      </c>
      <c r="K60" s="76">
        <v>0</v>
      </c>
      <c r="L60" s="76">
        <v>10</v>
      </c>
      <c r="M60" s="76">
        <v>10</v>
      </c>
      <c r="N60" s="76">
        <v>40</v>
      </c>
      <c r="O60" s="76">
        <v>30</v>
      </c>
      <c r="P60" s="76">
        <v>70</v>
      </c>
      <c r="Q60" s="76">
        <v>100</v>
      </c>
      <c r="R60" s="76">
        <v>110</v>
      </c>
      <c r="S60" s="76">
        <v>70</v>
      </c>
      <c r="T60" s="76">
        <v>60</v>
      </c>
      <c r="U60" s="76">
        <v>500</v>
      </c>
      <c r="V60" s="76">
        <v>0</v>
      </c>
      <c r="W60" s="76">
        <v>0</v>
      </c>
      <c r="X60" s="76">
        <v>0</v>
      </c>
      <c r="Y60" s="76">
        <v>0</v>
      </c>
      <c r="Z60" s="76">
        <v>0</v>
      </c>
      <c r="AA60" s="76">
        <v>0</v>
      </c>
      <c r="AB60" s="76">
        <v>0</v>
      </c>
      <c r="AC60" s="76">
        <v>0</v>
      </c>
      <c r="AD60" s="76">
        <v>0</v>
      </c>
      <c r="AE60" s="76">
        <v>10</v>
      </c>
      <c r="AF60" s="76">
        <v>20</v>
      </c>
      <c r="AG60" s="76">
        <v>20</v>
      </c>
      <c r="AH60" s="76">
        <v>50</v>
      </c>
      <c r="AI60" s="76">
        <v>50</v>
      </c>
      <c r="AJ60" s="76">
        <v>90</v>
      </c>
      <c r="AK60" s="76">
        <v>90</v>
      </c>
      <c r="AL60" s="76">
        <v>80</v>
      </c>
      <c r="AM60" s="76">
        <v>50</v>
      </c>
      <c r="AN60" s="76">
        <v>470</v>
      </c>
    </row>
    <row r="61" spans="1:40" x14ac:dyDescent="0.2">
      <c r="B61" s="72" t="s">
        <v>150</v>
      </c>
      <c r="C61" s="76">
        <v>0</v>
      </c>
      <c r="D61" s="76">
        <v>0</v>
      </c>
      <c r="E61" s="76">
        <v>0</v>
      </c>
      <c r="F61" s="76">
        <v>0</v>
      </c>
      <c r="G61" s="76">
        <v>0</v>
      </c>
      <c r="H61" s="76">
        <v>0</v>
      </c>
      <c r="I61" s="76">
        <v>0</v>
      </c>
      <c r="J61" s="76">
        <v>0</v>
      </c>
      <c r="K61" s="76">
        <v>10</v>
      </c>
      <c r="L61" s="76">
        <v>20</v>
      </c>
      <c r="M61" s="76">
        <v>40</v>
      </c>
      <c r="N61" s="76">
        <v>110</v>
      </c>
      <c r="O61" s="76">
        <v>180</v>
      </c>
      <c r="P61" s="76">
        <v>270</v>
      </c>
      <c r="Q61" s="76">
        <v>310</v>
      </c>
      <c r="R61" s="76">
        <v>310</v>
      </c>
      <c r="S61" s="76">
        <v>250</v>
      </c>
      <c r="T61" s="76">
        <v>130</v>
      </c>
      <c r="U61" s="76">
        <v>1640</v>
      </c>
      <c r="V61" s="76">
        <v>0</v>
      </c>
      <c r="W61" s="76">
        <v>0</v>
      </c>
      <c r="X61" s="76">
        <v>0</v>
      </c>
      <c r="Y61" s="76">
        <v>0</v>
      </c>
      <c r="Z61" s="76">
        <v>0</v>
      </c>
      <c r="AA61" s="76">
        <v>0</v>
      </c>
      <c r="AB61" s="76">
        <v>0</v>
      </c>
      <c r="AC61" s="76">
        <v>0</v>
      </c>
      <c r="AD61" s="76">
        <v>10</v>
      </c>
      <c r="AE61" s="76">
        <v>30</v>
      </c>
      <c r="AF61" s="76">
        <v>50</v>
      </c>
      <c r="AG61" s="76">
        <v>100</v>
      </c>
      <c r="AH61" s="76">
        <v>130</v>
      </c>
      <c r="AI61" s="76">
        <v>230</v>
      </c>
      <c r="AJ61" s="76">
        <v>260</v>
      </c>
      <c r="AK61" s="76">
        <v>270</v>
      </c>
      <c r="AL61" s="76">
        <v>220</v>
      </c>
      <c r="AM61" s="76">
        <v>150</v>
      </c>
      <c r="AN61" s="76">
        <v>1450</v>
      </c>
    </row>
    <row r="62" spans="1:40" x14ac:dyDescent="0.2">
      <c r="B62" s="72" t="s">
        <v>151</v>
      </c>
      <c r="C62" s="76">
        <v>0</v>
      </c>
      <c r="D62" s="76">
        <v>0</v>
      </c>
      <c r="E62" s="76">
        <v>0</v>
      </c>
      <c r="F62" s="76">
        <v>0</v>
      </c>
      <c r="G62" s="76">
        <v>0</v>
      </c>
      <c r="H62" s="76">
        <v>0</v>
      </c>
      <c r="I62" s="76">
        <v>0</v>
      </c>
      <c r="J62" s="76">
        <v>0</v>
      </c>
      <c r="K62" s="76">
        <v>0</v>
      </c>
      <c r="L62" s="76">
        <v>0</v>
      </c>
      <c r="M62" s="76">
        <v>0</v>
      </c>
      <c r="N62" s="76">
        <v>0</v>
      </c>
      <c r="O62" s="76">
        <v>0</v>
      </c>
      <c r="P62" s="76">
        <v>10</v>
      </c>
      <c r="Q62" s="76">
        <v>10</v>
      </c>
      <c r="R62" s="76">
        <v>10</v>
      </c>
      <c r="S62" s="76">
        <v>10</v>
      </c>
      <c r="T62" s="76">
        <v>0</v>
      </c>
      <c r="U62" s="76">
        <v>50</v>
      </c>
      <c r="V62" s="76">
        <v>0</v>
      </c>
      <c r="W62" s="76">
        <v>0</v>
      </c>
      <c r="X62" s="76">
        <v>0</v>
      </c>
      <c r="Y62" s="76">
        <v>0</v>
      </c>
      <c r="Z62" s="76">
        <v>0</v>
      </c>
      <c r="AA62" s="76">
        <v>0</v>
      </c>
      <c r="AB62" s="76">
        <v>0</v>
      </c>
      <c r="AC62" s="76">
        <v>0</v>
      </c>
      <c r="AD62" s="76">
        <v>0</v>
      </c>
      <c r="AE62" s="76">
        <v>0</v>
      </c>
      <c r="AF62" s="76">
        <v>0</v>
      </c>
      <c r="AG62" s="76">
        <v>0</v>
      </c>
      <c r="AH62" s="76">
        <v>0</v>
      </c>
      <c r="AI62" s="76">
        <v>10</v>
      </c>
      <c r="AJ62" s="76">
        <v>20</v>
      </c>
      <c r="AK62" s="76">
        <v>10</v>
      </c>
      <c r="AL62" s="76">
        <v>20</v>
      </c>
      <c r="AM62" s="76">
        <v>10</v>
      </c>
      <c r="AN62" s="76">
        <v>70</v>
      </c>
    </row>
    <row r="63" spans="1:40" x14ac:dyDescent="0.2">
      <c r="B63" s="72" t="s">
        <v>152</v>
      </c>
      <c r="C63" s="76">
        <v>0</v>
      </c>
      <c r="D63" s="76">
        <v>0</v>
      </c>
      <c r="E63" s="76">
        <v>0</v>
      </c>
      <c r="F63" s="76">
        <v>0</v>
      </c>
      <c r="G63" s="76">
        <v>10</v>
      </c>
      <c r="H63" s="76">
        <v>10</v>
      </c>
      <c r="I63" s="76">
        <v>10</v>
      </c>
      <c r="J63" s="76">
        <v>10</v>
      </c>
      <c r="K63" s="76">
        <v>10</v>
      </c>
      <c r="L63" s="76">
        <v>10</v>
      </c>
      <c r="M63" s="76">
        <v>20</v>
      </c>
      <c r="N63" s="76">
        <v>40</v>
      </c>
      <c r="O63" s="76">
        <v>50</v>
      </c>
      <c r="P63" s="76">
        <v>70</v>
      </c>
      <c r="Q63" s="76">
        <v>60</v>
      </c>
      <c r="R63" s="76">
        <v>40</v>
      </c>
      <c r="S63" s="76">
        <v>40</v>
      </c>
      <c r="T63" s="76">
        <v>10</v>
      </c>
      <c r="U63" s="76">
        <v>400</v>
      </c>
      <c r="V63" s="76">
        <v>0</v>
      </c>
      <c r="W63" s="76">
        <v>0</v>
      </c>
      <c r="X63" s="76">
        <v>0</v>
      </c>
      <c r="Y63" s="76">
        <v>0</v>
      </c>
      <c r="Z63" s="76">
        <v>10</v>
      </c>
      <c r="AA63" s="76">
        <v>10</v>
      </c>
      <c r="AB63" s="76">
        <v>20</v>
      </c>
      <c r="AC63" s="76">
        <v>10</v>
      </c>
      <c r="AD63" s="76">
        <v>20</v>
      </c>
      <c r="AE63" s="76">
        <v>20</v>
      </c>
      <c r="AF63" s="76">
        <v>20</v>
      </c>
      <c r="AG63" s="76">
        <v>30</v>
      </c>
      <c r="AH63" s="76">
        <v>50</v>
      </c>
      <c r="AI63" s="76">
        <v>50</v>
      </c>
      <c r="AJ63" s="76">
        <v>60</v>
      </c>
      <c r="AK63" s="76">
        <v>40</v>
      </c>
      <c r="AL63" s="76">
        <v>20</v>
      </c>
      <c r="AM63" s="76">
        <v>10</v>
      </c>
      <c r="AN63" s="76">
        <v>360</v>
      </c>
    </row>
    <row r="64" spans="1:40" x14ac:dyDescent="0.2">
      <c r="B64" s="72" t="s">
        <v>153</v>
      </c>
      <c r="C64" s="76">
        <v>0</v>
      </c>
      <c r="D64" s="76">
        <v>0</v>
      </c>
      <c r="E64" s="76">
        <v>0</v>
      </c>
      <c r="F64" s="76">
        <v>0</v>
      </c>
      <c r="G64" s="76">
        <v>0</v>
      </c>
      <c r="H64" s="76">
        <v>0</v>
      </c>
      <c r="I64" s="76">
        <v>0</v>
      </c>
      <c r="J64" s="76">
        <v>0</v>
      </c>
      <c r="K64" s="76">
        <v>0</v>
      </c>
      <c r="L64" s="76">
        <v>0</v>
      </c>
      <c r="M64" s="76">
        <v>0</v>
      </c>
      <c r="N64" s="76">
        <v>0</v>
      </c>
      <c r="O64" s="76">
        <v>0</v>
      </c>
      <c r="P64" s="76">
        <v>0</v>
      </c>
      <c r="Q64" s="76">
        <v>0</v>
      </c>
      <c r="R64" s="76">
        <v>10</v>
      </c>
      <c r="S64" s="76">
        <v>0</v>
      </c>
      <c r="T64" s="76">
        <v>0</v>
      </c>
      <c r="U64" s="76">
        <v>10</v>
      </c>
      <c r="V64" s="76">
        <v>0</v>
      </c>
      <c r="W64" s="76">
        <v>0</v>
      </c>
      <c r="X64" s="76">
        <v>0</v>
      </c>
      <c r="Y64" s="76">
        <v>0</v>
      </c>
      <c r="Z64" s="76">
        <v>0</v>
      </c>
      <c r="AA64" s="76">
        <v>0</v>
      </c>
      <c r="AB64" s="76">
        <v>0</v>
      </c>
      <c r="AC64" s="76">
        <v>0</v>
      </c>
      <c r="AD64" s="76">
        <v>0</v>
      </c>
      <c r="AE64" s="76">
        <v>0</v>
      </c>
      <c r="AF64" s="76">
        <v>0</v>
      </c>
      <c r="AG64" s="76">
        <v>0</v>
      </c>
      <c r="AH64" s="76">
        <v>0</v>
      </c>
      <c r="AI64" s="76">
        <v>0</v>
      </c>
      <c r="AJ64" s="76">
        <v>0</v>
      </c>
      <c r="AK64" s="76">
        <v>0</v>
      </c>
      <c r="AL64" s="76">
        <v>0</v>
      </c>
      <c r="AM64" s="76">
        <v>0</v>
      </c>
      <c r="AN64" s="76">
        <v>10</v>
      </c>
    </row>
    <row r="65" spans="1:40" x14ac:dyDescent="0.2">
      <c r="B65" s="72" t="s">
        <v>154</v>
      </c>
      <c r="C65" s="76">
        <v>0</v>
      </c>
      <c r="D65" s="76">
        <v>0</v>
      </c>
      <c r="E65" s="76">
        <v>0</v>
      </c>
      <c r="F65" s="76">
        <v>0</v>
      </c>
      <c r="G65" s="76">
        <v>0</v>
      </c>
      <c r="H65" s="76">
        <v>0</v>
      </c>
      <c r="I65" s="76">
        <v>0</v>
      </c>
      <c r="J65" s="76">
        <v>0</v>
      </c>
      <c r="K65" s="76">
        <v>0</v>
      </c>
      <c r="L65" s="76">
        <v>0</v>
      </c>
      <c r="M65" s="76">
        <v>10</v>
      </c>
      <c r="N65" s="76">
        <v>10</v>
      </c>
      <c r="O65" s="76">
        <v>20</v>
      </c>
      <c r="P65" s="76">
        <v>20</v>
      </c>
      <c r="Q65" s="76">
        <v>30</v>
      </c>
      <c r="R65" s="76">
        <v>30</v>
      </c>
      <c r="S65" s="76">
        <v>20</v>
      </c>
      <c r="T65" s="76">
        <v>10</v>
      </c>
      <c r="U65" s="76">
        <v>140</v>
      </c>
      <c r="V65" s="76">
        <v>0</v>
      </c>
      <c r="W65" s="76">
        <v>0</v>
      </c>
      <c r="X65" s="76">
        <v>0</v>
      </c>
      <c r="Y65" s="76">
        <v>0</v>
      </c>
      <c r="Z65" s="76">
        <v>0</v>
      </c>
      <c r="AA65" s="76">
        <v>0</v>
      </c>
      <c r="AB65" s="76">
        <v>0</v>
      </c>
      <c r="AC65" s="76">
        <v>0</v>
      </c>
      <c r="AD65" s="76">
        <v>0</v>
      </c>
      <c r="AE65" s="76">
        <v>0</v>
      </c>
      <c r="AF65" s="76">
        <v>0</v>
      </c>
      <c r="AG65" s="76">
        <v>10</v>
      </c>
      <c r="AH65" s="76">
        <v>10</v>
      </c>
      <c r="AI65" s="76">
        <v>20</v>
      </c>
      <c r="AJ65" s="76">
        <v>30</v>
      </c>
      <c r="AK65" s="76">
        <v>30</v>
      </c>
      <c r="AL65" s="76">
        <v>20</v>
      </c>
      <c r="AM65" s="76">
        <v>10</v>
      </c>
      <c r="AN65" s="76">
        <v>130</v>
      </c>
    </row>
    <row r="66" spans="1:40" x14ac:dyDescent="0.2">
      <c r="A66" s="82" t="s">
        <v>31</v>
      </c>
      <c r="B66" s="78" t="s">
        <v>141</v>
      </c>
      <c r="C66" s="79">
        <v>0</v>
      </c>
      <c r="D66" s="79">
        <v>0</v>
      </c>
      <c r="E66" s="79">
        <v>0</v>
      </c>
      <c r="F66" s="79">
        <v>10</v>
      </c>
      <c r="G66" s="79">
        <v>20</v>
      </c>
      <c r="H66" s="79">
        <v>30</v>
      </c>
      <c r="I66" s="79">
        <v>40</v>
      </c>
      <c r="J66" s="79">
        <v>70</v>
      </c>
      <c r="K66" s="79">
        <v>170</v>
      </c>
      <c r="L66" s="79">
        <v>260</v>
      </c>
      <c r="M66" s="79">
        <v>480</v>
      </c>
      <c r="N66" s="79">
        <v>1260</v>
      </c>
      <c r="O66" s="79">
        <v>1870</v>
      </c>
      <c r="P66" s="79">
        <v>2700</v>
      </c>
      <c r="Q66" s="79">
        <v>3400</v>
      </c>
      <c r="R66" s="79">
        <v>3000</v>
      </c>
      <c r="S66" s="79">
        <v>2600</v>
      </c>
      <c r="T66" s="79">
        <v>1430</v>
      </c>
      <c r="U66" s="79">
        <v>17400</v>
      </c>
      <c r="V66" s="79">
        <v>0</v>
      </c>
      <c r="W66" s="79">
        <v>0</v>
      </c>
      <c r="X66" s="79">
        <v>0</v>
      </c>
      <c r="Y66" s="79">
        <v>10</v>
      </c>
      <c r="Z66" s="79">
        <v>10</v>
      </c>
      <c r="AA66" s="79">
        <v>20</v>
      </c>
      <c r="AB66" s="79">
        <v>50</v>
      </c>
      <c r="AC66" s="79">
        <v>70</v>
      </c>
      <c r="AD66" s="79">
        <v>140</v>
      </c>
      <c r="AE66" s="79">
        <v>230</v>
      </c>
      <c r="AF66" s="79">
        <v>380</v>
      </c>
      <c r="AG66" s="79">
        <v>870</v>
      </c>
      <c r="AH66" s="79">
        <v>1210</v>
      </c>
      <c r="AI66" s="79">
        <v>1790</v>
      </c>
      <c r="AJ66" s="79">
        <v>2240</v>
      </c>
      <c r="AK66" s="79">
        <v>2070</v>
      </c>
      <c r="AL66" s="79">
        <v>1980</v>
      </c>
      <c r="AM66" s="79">
        <v>1210</v>
      </c>
      <c r="AN66" s="79">
        <v>12300</v>
      </c>
    </row>
    <row r="67" spans="1:40" s="74" customFormat="1" x14ac:dyDescent="0.2">
      <c r="A67" s="29"/>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row>
    <row r="69" spans="1:40" x14ac:dyDescent="0.2">
      <c r="A69" s="77" t="s">
        <v>277</v>
      </c>
    </row>
    <row r="70" spans="1:40" x14ac:dyDescent="0.2">
      <c r="C70" s="97" t="s">
        <v>12</v>
      </c>
      <c r="V70" s="97" t="s">
        <v>13</v>
      </c>
    </row>
    <row r="71" spans="1:40" x14ac:dyDescent="0.2">
      <c r="A71" s="77" t="s">
        <v>15</v>
      </c>
      <c r="B71" s="77" t="s">
        <v>234</v>
      </c>
      <c r="C71" s="77" t="s">
        <v>184</v>
      </c>
      <c r="D71" s="103" t="s">
        <v>235</v>
      </c>
      <c r="E71" s="106" t="s">
        <v>236</v>
      </c>
      <c r="F71" s="77" t="s">
        <v>185</v>
      </c>
      <c r="G71" s="77" t="s">
        <v>186</v>
      </c>
      <c r="H71" s="77" t="s">
        <v>187</v>
      </c>
      <c r="I71" s="77" t="s">
        <v>188</v>
      </c>
      <c r="J71" s="77" t="s">
        <v>189</v>
      </c>
      <c r="K71" s="77" t="s">
        <v>190</v>
      </c>
      <c r="L71" s="77" t="s">
        <v>191</v>
      </c>
      <c r="M71" s="77" t="s">
        <v>192</v>
      </c>
      <c r="N71" s="77" t="s">
        <v>193</v>
      </c>
      <c r="O71" s="77" t="s">
        <v>194</v>
      </c>
      <c r="P71" s="77" t="s">
        <v>195</v>
      </c>
      <c r="Q71" s="77" t="s">
        <v>196</v>
      </c>
      <c r="R71" s="77" t="s">
        <v>197</v>
      </c>
      <c r="S71" s="77" t="s">
        <v>198</v>
      </c>
      <c r="T71" s="77" t="s">
        <v>275</v>
      </c>
      <c r="U71" s="77" t="s">
        <v>20</v>
      </c>
      <c r="V71" s="77" t="s">
        <v>184</v>
      </c>
      <c r="W71" s="103" t="s">
        <v>235</v>
      </c>
      <c r="X71" s="106" t="s">
        <v>236</v>
      </c>
      <c r="Y71" s="77" t="s">
        <v>185</v>
      </c>
      <c r="Z71" s="77" t="s">
        <v>186</v>
      </c>
      <c r="AA71" s="77" t="s">
        <v>187</v>
      </c>
      <c r="AB71" s="77" t="s">
        <v>188</v>
      </c>
      <c r="AC71" s="77" t="s">
        <v>189</v>
      </c>
      <c r="AD71" s="77" t="s">
        <v>190</v>
      </c>
      <c r="AE71" s="77" t="s">
        <v>191</v>
      </c>
      <c r="AF71" s="77" t="s">
        <v>192</v>
      </c>
      <c r="AG71" s="77" t="s">
        <v>193</v>
      </c>
      <c r="AH71" s="77" t="s">
        <v>194</v>
      </c>
      <c r="AI71" s="77" t="s">
        <v>195</v>
      </c>
      <c r="AJ71" s="77" t="s">
        <v>196</v>
      </c>
      <c r="AK71" s="77" t="s">
        <v>197</v>
      </c>
      <c r="AL71" s="77" t="s">
        <v>198</v>
      </c>
      <c r="AM71" s="77" t="s">
        <v>275</v>
      </c>
      <c r="AN71" s="77" t="s">
        <v>20</v>
      </c>
    </row>
    <row r="72" spans="1:40" x14ac:dyDescent="0.2">
      <c r="B72" s="72" t="s">
        <v>142</v>
      </c>
      <c r="C72" s="76">
        <v>0</v>
      </c>
      <c r="D72" s="76">
        <v>0</v>
      </c>
      <c r="E72" s="76">
        <v>0</v>
      </c>
      <c r="F72" s="76">
        <v>0</v>
      </c>
      <c r="G72" s="76">
        <v>0</v>
      </c>
      <c r="H72" s="76">
        <v>0</v>
      </c>
      <c r="I72" s="76">
        <v>0</v>
      </c>
      <c r="J72" s="76">
        <v>0</v>
      </c>
      <c r="K72" s="76">
        <v>10</v>
      </c>
      <c r="L72" s="76">
        <v>30</v>
      </c>
      <c r="M72" s="76">
        <v>80</v>
      </c>
      <c r="N72" s="76">
        <v>120</v>
      </c>
      <c r="O72" s="76">
        <v>240</v>
      </c>
      <c r="P72" s="76">
        <v>390</v>
      </c>
      <c r="Q72" s="76">
        <v>440</v>
      </c>
      <c r="R72" s="76">
        <v>380</v>
      </c>
      <c r="S72" s="76">
        <v>330</v>
      </c>
      <c r="T72" s="76">
        <v>290</v>
      </c>
      <c r="U72" s="76">
        <v>2330</v>
      </c>
      <c r="V72" s="76">
        <v>0</v>
      </c>
      <c r="W72" s="76">
        <v>0</v>
      </c>
      <c r="X72" s="76">
        <v>0</v>
      </c>
      <c r="Y72" s="76">
        <v>0</v>
      </c>
      <c r="Z72" s="76">
        <v>0</v>
      </c>
      <c r="AA72" s="76">
        <v>0</v>
      </c>
      <c r="AB72" s="76">
        <v>0</v>
      </c>
      <c r="AC72" s="76">
        <v>0</v>
      </c>
      <c r="AD72" s="76">
        <v>0</v>
      </c>
      <c r="AE72" s="76">
        <v>10</v>
      </c>
      <c r="AF72" s="76">
        <v>20</v>
      </c>
      <c r="AG72" s="76">
        <v>40</v>
      </c>
      <c r="AH72" s="76">
        <v>70</v>
      </c>
      <c r="AI72" s="76">
        <v>120</v>
      </c>
      <c r="AJ72" s="76">
        <v>140</v>
      </c>
      <c r="AK72" s="76">
        <v>190</v>
      </c>
      <c r="AL72" s="76">
        <v>140</v>
      </c>
      <c r="AM72" s="76">
        <v>130</v>
      </c>
      <c r="AN72" s="76">
        <v>870</v>
      </c>
    </row>
    <row r="73" spans="1:40" x14ac:dyDescent="0.2">
      <c r="B73" s="72" t="s">
        <v>143</v>
      </c>
      <c r="C73" s="76">
        <v>0</v>
      </c>
      <c r="D73" s="76">
        <v>0</v>
      </c>
      <c r="E73" s="76">
        <v>0</v>
      </c>
      <c r="F73" s="76">
        <v>0</v>
      </c>
      <c r="G73" s="76">
        <v>0</v>
      </c>
      <c r="H73" s="76">
        <v>0</v>
      </c>
      <c r="I73" s="76">
        <v>0</v>
      </c>
      <c r="J73" s="76">
        <v>0</v>
      </c>
      <c r="K73" s="76">
        <v>10</v>
      </c>
      <c r="L73" s="76">
        <v>10</v>
      </c>
      <c r="M73" s="76">
        <v>20</v>
      </c>
      <c r="N73" s="76">
        <v>40</v>
      </c>
      <c r="O73" s="76">
        <v>50</v>
      </c>
      <c r="P73" s="76">
        <v>50</v>
      </c>
      <c r="Q73" s="76">
        <v>90</v>
      </c>
      <c r="R73" s="76">
        <v>90</v>
      </c>
      <c r="S73" s="76">
        <v>70</v>
      </c>
      <c r="T73" s="76">
        <v>50</v>
      </c>
      <c r="U73" s="76">
        <v>470</v>
      </c>
      <c r="V73" s="76">
        <v>0</v>
      </c>
      <c r="W73" s="76">
        <v>0</v>
      </c>
      <c r="X73" s="76">
        <v>0</v>
      </c>
      <c r="Y73" s="76">
        <v>0</v>
      </c>
      <c r="Z73" s="76">
        <v>0</v>
      </c>
      <c r="AA73" s="76">
        <v>0</v>
      </c>
      <c r="AB73" s="76">
        <v>0</v>
      </c>
      <c r="AC73" s="76">
        <v>0</v>
      </c>
      <c r="AD73" s="76">
        <v>0</v>
      </c>
      <c r="AE73" s="76">
        <v>0</v>
      </c>
      <c r="AF73" s="76">
        <v>0</v>
      </c>
      <c r="AG73" s="76">
        <v>10</v>
      </c>
      <c r="AH73" s="76">
        <v>20</v>
      </c>
      <c r="AI73" s="76">
        <v>10</v>
      </c>
      <c r="AJ73" s="76">
        <v>20</v>
      </c>
      <c r="AK73" s="76">
        <v>50</v>
      </c>
      <c r="AL73" s="76">
        <v>30</v>
      </c>
      <c r="AM73" s="76">
        <v>20</v>
      </c>
      <c r="AN73" s="76">
        <v>170</v>
      </c>
    </row>
    <row r="74" spans="1:40" x14ac:dyDescent="0.2">
      <c r="B74" s="72" t="s">
        <v>144</v>
      </c>
      <c r="C74" s="76">
        <v>0</v>
      </c>
      <c r="D74" s="76">
        <v>0</v>
      </c>
      <c r="E74" s="76">
        <v>0</v>
      </c>
      <c r="F74" s="76">
        <v>0</v>
      </c>
      <c r="G74" s="76">
        <v>0</v>
      </c>
      <c r="H74" s="76">
        <v>0</v>
      </c>
      <c r="I74" s="76">
        <v>0</v>
      </c>
      <c r="J74" s="76">
        <v>10</v>
      </c>
      <c r="K74" s="76">
        <v>10</v>
      </c>
      <c r="L74" s="76">
        <v>20</v>
      </c>
      <c r="M74" s="76">
        <v>20</v>
      </c>
      <c r="N74" s="76">
        <v>40</v>
      </c>
      <c r="O74" s="76">
        <v>40</v>
      </c>
      <c r="P74" s="76">
        <v>80</v>
      </c>
      <c r="Q74" s="76">
        <v>160</v>
      </c>
      <c r="R74" s="76">
        <v>240</v>
      </c>
      <c r="S74" s="76">
        <v>210</v>
      </c>
      <c r="T74" s="76">
        <v>180</v>
      </c>
      <c r="U74" s="76">
        <v>1000</v>
      </c>
      <c r="V74" s="76">
        <v>0</v>
      </c>
      <c r="W74" s="76">
        <v>0</v>
      </c>
      <c r="X74" s="76">
        <v>0</v>
      </c>
      <c r="Y74" s="76">
        <v>0</v>
      </c>
      <c r="Z74" s="76">
        <v>0</v>
      </c>
      <c r="AA74" s="76">
        <v>0</v>
      </c>
      <c r="AB74" s="76">
        <v>0</v>
      </c>
      <c r="AC74" s="76">
        <v>10</v>
      </c>
      <c r="AD74" s="76">
        <v>0</v>
      </c>
      <c r="AE74" s="76">
        <v>10</v>
      </c>
      <c r="AF74" s="76">
        <v>10</v>
      </c>
      <c r="AG74" s="76">
        <v>20</v>
      </c>
      <c r="AH74" s="76">
        <v>30</v>
      </c>
      <c r="AI74" s="76">
        <v>60</v>
      </c>
      <c r="AJ74" s="76">
        <v>80</v>
      </c>
      <c r="AK74" s="76">
        <v>110</v>
      </c>
      <c r="AL74" s="76">
        <v>120</v>
      </c>
      <c r="AM74" s="76">
        <v>110</v>
      </c>
      <c r="AN74" s="76">
        <v>550</v>
      </c>
    </row>
    <row r="75" spans="1:40" x14ac:dyDescent="0.2">
      <c r="B75" s="72" t="s">
        <v>145</v>
      </c>
      <c r="C75" s="76">
        <v>0</v>
      </c>
      <c r="D75" s="76">
        <v>0</v>
      </c>
      <c r="E75" s="76">
        <v>0</v>
      </c>
      <c r="F75" s="76">
        <v>0</v>
      </c>
      <c r="G75" s="76">
        <v>0</v>
      </c>
      <c r="H75" s="76">
        <v>0</v>
      </c>
      <c r="I75" s="76">
        <v>0</v>
      </c>
      <c r="J75" s="76">
        <v>0</v>
      </c>
      <c r="K75" s="76">
        <v>0</v>
      </c>
      <c r="L75" s="76">
        <v>0</v>
      </c>
      <c r="M75" s="76">
        <v>10</v>
      </c>
      <c r="N75" s="76">
        <v>10</v>
      </c>
      <c r="O75" s="76">
        <v>10</v>
      </c>
      <c r="P75" s="76">
        <v>20</v>
      </c>
      <c r="Q75" s="76">
        <v>30</v>
      </c>
      <c r="R75" s="76">
        <v>30</v>
      </c>
      <c r="S75" s="76">
        <v>30</v>
      </c>
      <c r="T75" s="76">
        <v>40</v>
      </c>
      <c r="U75" s="76">
        <v>180</v>
      </c>
      <c r="V75" s="76">
        <v>0</v>
      </c>
      <c r="W75" s="76">
        <v>0</v>
      </c>
      <c r="X75" s="76">
        <v>0</v>
      </c>
      <c r="Y75" s="76">
        <v>0</v>
      </c>
      <c r="Z75" s="76">
        <v>0</v>
      </c>
      <c r="AA75" s="76">
        <v>0</v>
      </c>
      <c r="AB75" s="76">
        <v>0</v>
      </c>
      <c r="AC75" s="76">
        <v>0</v>
      </c>
      <c r="AD75" s="76">
        <v>0</v>
      </c>
      <c r="AE75" s="76">
        <v>0</v>
      </c>
      <c r="AF75" s="76">
        <v>0</v>
      </c>
      <c r="AG75" s="76">
        <v>10</v>
      </c>
      <c r="AH75" s="76">
        <v>10</v>
      </c>
      <c r="AI75" s="76">
        <v>10</v>
      </c>
      <c r="AJ75" s="76">
        <v>30</v>
      </c>
      <c r="AK75" s="76">
        <v>30</v>
      </c>
      <c r="AL75" s="76">
        <v>20</v>
      </c>
      <c r="AM75" s="76">
        <v>30</v>
      </c>
      <c r="AN75" s="76">
        <v>150</v>
      </c>
    </row>
    <row r="76" spans="1:40" x14ac:dyDescent="0.2">
      <c r="B76" s="72" t="s">
        <v>146</v>
      </c>
      <c r="C76" s="76">
        <v>0</v>
      </c>
      <c r="D76" s="76">
        <v>0</v>
      </c>
      <c r="E76" s="76">
        <v>0</v>
      </c>
      <c r="F76" s="76">
        <v>0</v>
      </c>
      <c r="G76" s="76">
        <v>10</v>
      </c>
      <c r="H76" s="76">
        <v>10</v>
      </c>
      <c r="I76" s="76">
        <v>20</v>
      </c>
      <c r="J76" s="76">
        <v>40</v>
      </c>
      <c r="K76" s="76">
        <v>100</v>
      </c>
      <c r="L76" s="76">
        <v>160</v>
      </c>
      <c r="M76" s="76">
        <v>270</v>
      </c>
      <c r="N76" s="76">
        <v>690</v>
      </c>
      <c r="O76" s="76">
        <v>800</v>
      </c>
      <c r="P76" s="76">
        <v>1370</v>
      </c>
      <c r="Q76" s="76">
        <v>2320</v>
      </c>
      <c r="R76" s="76">
        <v>2080</v>
      </c>
      <c r="S76" s="76">
        <v>1720</v>
      </c>
      <c r="T76" s="76">
        <v>1290</v>
      </c>
      <c r="U76" s="76">
        <v>10900</v>
      </c>
      <c r="V76" s="76">
        <v>0</v>
      </c>
      <c r="W76" s="76">
        <v>0</v>
      </c>
      <c r="X76" s="76">
        <v>0</v>
      </c>
      <c r="Y76" s="76">
        <v>0</v>
      </c>
      <c r="Z76" s="76">
        <v>0</v>
      </c>
      <c r="AA76" s="76">
        <v>10</v>
      </c>
      <c r="AB76" s="76">
        <v>20</v>
      </c>
      <c r="AC76" s="76">
        <v>40</v>
      </c>
      <c r="AD76" s="76">
        <v>90</v>
      </c>
      <c r="AE76" s="76">
        <v>150</v>
      </c>
      <c r="AF76" s="76">
        <v>250</v>
      </c>
      <c r="AG76" s="76">
        <v>520</v>
      </c>
      <c r="AH76" s="76">
        <v>590</v>
      </c>
      <c r="AI76" s="76">
        <v>1050</v>
      </c>
      <c r="AJ76" s="76">
        <v>1600</v>
      </c>
      <c r="AK76" s="76">
        <v>1510</v>
      </c>
      <c r="AL76" s="76">
        <v>1450</v>
      </c>
      <c r="AM76" s="76">
        <v>1130</v>
      </c>
      <c r="AN76" s="76">
        <v>8400</v>
      </c>
    </row>
    <row r="77" spans="1:40" x14ac:dyDescent="0.2">
      <c r="B77" s="72" t="s">
        <v>147</v>
      </c>
      <c r="C77" s="76">
        <v>0</v>
      </c>
      <c r="D77" s="76">
        <v>0</v>
      </c>
      <c r="E77" s="76">
        <v>0</v>
      </c>
      <c r="F77" s="76">
        <v>0</v>
      </c>
      <c r="G77" s="76">
        <v>0</v>
      </c>
      <c r="H77" s="76">
        <v>0</v>
      </c>
      <c r="I77" s="76">
        <v>0</v>
      </c>
      <c r="J77" s="76">
        <v>0</v>
      </c>
      <c r="K77" s="76">
        <v>0</v>
      </c>
      <c r="L77" s="76">
        <v>10</v>
      </c>
      <c r="M77" s="76">
        <v>10</v>
      </c>
      <c r="N77" s="76">
        <v>10</v>
      </c>
      <c r="O77" s="76">
        <v>10</v>
      </c>
      <c r="P77" s="76">
        <v>10</v>
      </c>
      <c r="Q77" s="76">
        <v>20</v>
      </c>
      <c r="R77" s="76">
        <v>40</v>
      </c>
      <c r="S77" s="76">
        <v>10</v>
      </c>
      <c r="T77" s="76">
        <v>20</v>
      </c>
      <c r="U77" s="76">
        <v>160</v>
      </c>
      <c r="V77" s="76">
        <v>0</v>
      </c>
      <c r="W77" s="76">
        <v>0</v>
      </c>
      <c r="X77" s="76">
        <v>0</v>
      </c>
      <c r="Y77" s="76">
        <v>0</v>
      </c>
      <c r="Z77" s="76">
        <v>0</v>
      </c>
      <c r="AA77" s="76">
        <v>0</v>
      </c>
      <c r="AB77" s="76">
        <v>0</v>
      </c>
      <c r="AC77" s="76">
        <v>0</v>
      </c>
      <c r="AD77" s="76">
        <v>0</v>
      </c>
      <c r="AE77" s="76">
        <v>0</v>
      </c>
      <c r="AF77" s="76">
        <v>10</v>
      </c>
      <c r="AG77" s="76">
        <v>10</v>
      </c>
      <c r="AH77" s="76">
        <v>20</v>
      </c>
      <c r="AI77" s="76">
        <v>20</v>
      </c>
      <c r="AJ77" s="76">
        <v>30</v>
      </c>
      <c r="AK77" s="76">
        <v>10</v>
      </c>
      <c r="AL77" s="76">
        <v>20</v>
      </c>
      <c r="AM77" s="76">
        <v>10</v>
      </c>
      <c r="AN77" s="76">
        <v>140</v>
      </c>
    </row>
    <row r="78" spans="1:40" x14ac:dyDescent="0.2">
      <c r="B78" s="72" t="s">
        <v>148</v>
      </c>
      <c r="C78" s="76">
        <v>0</v>
      </c>
      <c r="D78" s="76">
        <v>0</v>
      </c>
      <c r="E78" s="76">
        <v>0</v>
      </c>
      <c r="F78" s="76">
        <v>0</v>
      </c>
      <c r="G78" s="76">
        <v>0</v>
      </c>
      <c r="H78" s="76">
        <v>0</v>
      </c>
      <c r="I78" s="76">
        <v>0</v>
      </c>
      <c r="J78" s="76">
        <v>0</v>
      </c>
      <c r="K78" s="76">
        <v>10</v>
      </c>
      <c r="L78" s="76">
        <v>10</v>
      </c>
      <c r="M78" s="76">
        <v>20</v>
      </c>
      <c r="N78" s="76">
        <v>40</v>
      </c>
      <c r="O78" s="76">
        <v>80</v>
      </c>
      <c r="P78" s="76">
        <v>110</v>
      </c>
      <c r="Q78" s="76">
        <v>150</v>
      </c>
      <c r="R78" s="76">
        <v>160</v>
      </c>
      <c r="S78" s="76">
        <v>110</v>
      </c>
      <c r="T78" s="76">
        <v>70</v>
      </c>
      <c r="U78" s="76">
        <v>760</v>
      </c>
      <c r="V78" s="76">
        <v>0</v>
      </c>
      <c r="W78" s="76">
        <v>0</v>
      </c>
      <c r="X78" s="76">
        <v>0</v>
      </c>
      <c r="Y78" s="76">
        <v>0</v>
      </c>
      <c r="Z78" s="76">
        <v>0</v>
      </c>
      <c r="AA78" s="76">
        <v>0</v>
      </c>
      <c r="AB78" s="76">
        <v>0</v>
      </c>
      <c r="AC78" s="76">
        <v>0</v>
      </c>
      <c r="AD78" s="76">
        <v>10</v>
      </c>
      <c r="AE78" s="76">
        <v>10</v>
      </c>
      <c r="AF78" s="76">
        <v>10</v>
      </c>
      <c r="AG78" s="76">
        <v>20</v>
      </c>
      <c r="AH78" s="76">
        <v>30</v>
      </c>
      <c r="AI78" s="76">
        <v>40</v>
      </c>
      <c r="AJ78" s="76">
        <v>70</v>
      </c>
      <c r="AK78" s="76">
        <v>60</v>
      </c>
      <c r="AL78" s="76">
        <v>30</v>
      </c>
      <c r="AM78" s="76">
        <v>30</v>
      </c>
      <c r="AN78" s="76">
        <v>320</v>
      </c>
    </row>
    <row r="79" spans="1:40" x14ac:dyDescent="0.2">
      <c r="B79" s="72" t="s">
        <v>149</v>
      </c>
      <c r="C79" s="76">
        <v>0</v>
      </c>
      <c r="D79" s="76">
        <v>0</v>
      </c>
      <c r="E79" s="76">
        <v>0</v>
      </c>
      <c r="F79" s="76">
        <v>0</v>
      </c>
      <c r="G79" s="76">
        <v>0</v>
      </c>
      <c r="H79" s="76">
        <v>0</v>
      </c>
      <c r="I79" s="76">
        <v>0</v>
      </c>
      <c r="J79" s="76">
        <v>0</v>
      </c>
      <c r="K79" s="76">
        <v>0</v>
      </c>
      <c r="L79" s="76">
        <v>10</v>
      </c>
      <c r="M79" s="76">
        <v>10</v>
      </c>
      <c r="N79" s="76">
        <v>30</v>
      </c>
      <c r="O79" s="76">
        <v>30</v>
      </c>
      <c r="P79" s="76">
        <v>60</v>
      </c>
      <c r="Q79" s="76">
        <v>110</v>
      </c>
      <c r="R79" s="76">
        <v>130</v>
      </c>
      <c r="S79" s="76">
        <v>80</v>
      </c>
      <c r="T79" s="76">
        <v>100</v>
      </c>
      <c r="U79" s="76">
        <v>560</v>
      </c>
      <c r="V79" s="76">
        <v>0</v>
      </c>
      <c r="W79" s="76">
        <v>0</v>
      </c>
      <c r="X79" s="76">
        <v>0</v>
      </c>
      <c r="Y79" s="76">
        <v>0</v>
      </c>
      <c r="Z79" s="76">
        <v>0</v>
      </c>
      <c r="AA79" s="76">
        <v>0</v>
      </c>
      <c r="AB79" s="76">
        <v>0</v>
      </c>
      <c r="AC79" s="76">
        <v>0</v>
      </c>
      <c r="AD79" s="76">
        <v>0</v>
      </c>
      <c r="AE79" s="76">
        <v>10</v>
      </c>
      <c r="AF79" s="76">
        <v>20</v>
      </c>
      <c r="AG79" s="76">
        <v>20</v>
      </c>
      <c r="AH79" s="76">
        <v>40</v>
      </c>
      <c r="AI79" s="76">
        <v>50</v>
      </c>
      <c r="AJ79" s="76">
        <v>90</v>
      </c>
      <c r="AK79" s="76">
        <v>110</v>
      </c>
      <c r="AL79" s="76">
        <v>90</v>
      </c>
      <c r="AM79" s="76">
        <v>80</v>
      </c>
      <c r="AN79" s="76">
        <v>510</v>
      </c>
    </row>
    <row r="80" spans="1:40" x14ac:dyDescent="0.2">
      <c r="B80" s="72" t="s">
        <v>150</v>
      </c>
      <c r="C80" s="76">
        <v>0</v>
      </c>
      <c r="D80" s="76">
        <v>0</v>
      </c>
      <c r="E80" s="76">
        <v>0</v>
      </c>
      <c r="F80" s="76">
        <v>0</v>
      </c>
      <c r="G80" s="76">
        <v>0</v>
      </c>
      <c r="H80" s="76">
        <v>0</v>
      </c>
      <c r="I80" s="76">
        <v>0</v>
      </c>
      <c r="J80" s="76">
        <v>0</v>
      </c>
      <c r="K80" s="76">
        <v>10</v>
      </c>
      <c r="L80" s="76">
        <v>20</v>
      </c>
      <c r="M80" s="76">
        <v>50</v>
      </c>
      <c r="N80" s="76">
        <v>100</v>
      </c>
      <c r="O80" s="76">
        <v>140</v>
      </c>
      <c r="P80" s="76">
        <v>240</v>
      </c>
      <c r="Q80" s="76">
        <v>340</v>
      </c>
      <c r="R80" s="76">
        <v>380</v>
      </c>
      <c r="S80" s="76">
        <v>280</v>
      </c>
      <c r="T80" s="76">
        <v>200</v>
      </c>
      <c r="U80" s="76">
        <v>1760</v>
      </c>
      <c r="V80" s="76">
        <v>0</v>
      </c>
      <c r="W80" s="76">
        <v>0</v>
      </c>
      <c r="X80" s="76">
        <v>0</v>
      </c>
      <c r="Y80" s="76">
        <v>0</v>
      </c>
      <c r="Z80" s="76">
        <v>0</v>
      </c>
      <c r="AA80" s="76">
        <v>0</v>
      </c>
      <c r="AB80" s="76">
        <v>0</v>
      </c>
      <c r="AC80" s="76">
        <v>0</v>
      </c>
      <c r="AD80" s="76">
        <v>10</v>
      </c>
      <c r="AE80" s="76">
        <v>30</v>
      </c>
      <c r="AF80" s="76">
        <v>50</v>
      </c>
      <c r="AG80" s="76">
        <v>90</v>
      </c>
      <c r="AH80" s="76">
        <v>110</v>
      </c>
      <c r="AI80" s="76">
        <v>210</v>
      </c>
      <c r="AJ80" s="76">
        <v>290</v>
      </c>
      <c r="AK80" s="76">
        <v>330</v>
      </c>
      <c r="AL80" s="76">
        <v>240</v>
      </c>
      <c r="AM80" s="76">
        <v>230</v>
      </c>
      <c r="AN80" s="76">
        <v>1590</v>
      </c>
    </row>
    <row r="81" spans="1:40" x14ac:dyDescent="0.2">
      <c r="B81" s="72" t="s">
        <v>151</v>
      </c>
      <c r="C81" s="76">
        <v>0</v>
      </c>
      <c r="D81" s="76">
        <v>0</v>
      </c>
      <c r="E81" s="76">
        <v>0</v>
      </c>
      <c r="F81" s="76">
        <v>0</v>
      </c>
      <c r="G81" s="76">
        <v>0</v>
      </c>
      <c r="H81" s="76">
        <v>0</v>
      </c>
      <c r="I81" s="76">
        <v>0</v>
      </c>
      <c r="J81" s="76">
        <v>0</v>
      </c>
      <c r="K81" s="76">
        <v>0</v>
      </c>
      <c r="L81" s="76">
        <v>0</v>
      </c>
      <c r="M81" s="76">
        <v>0</v>
      </c>
      <c r="N81" s="76">
        <v>0</v>
      </c>
      <c r="O81" s="76">
        <v>0</v>
      </c>
      <c r="P81" s="76">
        <v>10</v>
      </c>
      <c r="Q81" s="76">
        <v>10</v>
      </c>
      <c r="R81" s="76">
        <v>20</v>
      </c>
      <c r="S81" s="76">
        <v>10</v>
      </c>
      <c r="T81" s="76">
        <v>10</v>
      </c>
      <c r="U81" s="76">
        <v>50</v>
      </c>
      <c r="V81" s="76">
        <v>0</v>
      </c>
      <c r="W81" s="76">
        <v>0</v>
      </c>
      <c r="X81" s="76">
        <v>0</v>
      </c>
      <c r="Y81" s="76">
        <v>0</v>
      </c>
      <c r="Z81" s="76">
        <v>0</v>
      </c>
      <c r="AA81" s="76">
        <v>0</v>
      </c>
      <c r="AB81" s="76">
        <v>0</v>
      </c>
      <c r="AC81" s="76">
        <v>0</v>
      </c>
      <c r="AD81" s="76">
        <v>0</v>
      </c>
      <c r="AE81" s="76">
        <v>0</v>
      </c>
      <c r="AF81" s="76">
        <v>0</v>
      </c>
      <c r="AG81" s="76">
        <v>0</v>
      </c>
      <c r="AH81" s="76">
        <v>0</v>
      </c>
      <c r="AI81" s="76">
        <v>10</v>
      </c>
      <c r="AJ81" s="76">
        <v>20</v>
      </c>
      <c r="AK81" s="76">
        <v>10</v>
      </c>
      <c r="AL81" s="76">
        <v>20</v>
      </c>
      <c r="AM81" s="76">
        <v>10</v>
      </c>
      <c r="AN81" s="76">
        <v>70</v>
      </c>
    </row>
    <row r="82" spans="1:40" x14ac:dyDescent="0.2">
      <c r="B82" s="72" t="s">
        <v>152</v>
      </c>
      <c r="C82" s="76">
        <v>0</v>
      </c>
      <c r="D82" s="76">
        <v>0</v>
      </c>
      <c r="E82" s="76">
        <v>0</v>
      </c>
      <c r="F82" s="76">
        <v>0</v>
      </c>
      <c r="G82" s="76">
        <v>10</v>
      </c>
      <c r="H82" s="76">
        <v>10</v>
      </c>
      <c r="I82" s="76">
        <v>10</v>
      </c>
      <c r="J82" s="76">
        <v>10</v>
      </c>
      <c r="K82" s="76">
        <v>10</v>
      </c>
      <c r="L82" s="76">
        <v>10</v>
      </c>
      <c r="M82" s="76">
        <v>20</v>
      </c>
      <c r="N82" s="76">
        <v>30</v>
      </c>
      <c r="O82" s="76">
        <v>40</v>
      </c>
      <c r="P82" s="76">
        <v>60</v>
      </c>
      <c r="Q82" s="76">
        <v>70</v>
      </c>
      <c r="R82" s="76">
        <v>50</v>
      </c>
      <c r="S82" s="76">
        <v>50</v>
      </c>
      <c r="T82" s="76">
        <v>20</v>
      </c>
      <c r="U82" s="76">
        <v>400</v>
      </c>
      <c r="V82" s="76">
        <v>0</v>
      </c>
      <c r="W82" s="76">
        <v>0</v>
      </c>
      <c r="X82" s="76">
        <v>0</v>
      </c>
      <c r="Y82" s="76">
        <v>0</v>
      </c>
      <c r="Z82" s="76">
        <v>10</v>
      </c>
      <c r="AA82" s="76">
        <v>10</v>
      </c>
      <c r="AB82" s="76">
        <v>10</v>
      </c>
      <c r="AC82" s="76">
        <v>10</v>
      </c>
      <c r="AD82" s="76">
        <v>20</v>
      </c>
      <c r="AE82" s="76">
        <v>20</v>
      </c>
      <c r="AF82" s="76">
        <v>20</v>
      </c>
      <c r="AG82" s="76">
        <v>20</v>
      </c>
      <c r="AH82" s="76">
        <v>40</v>
      </c>
      <c r="AI82" s="76">
        <v>50</v>
      </c>
      <c r="AJ82" s="76">
        <v>60</v>
      </c>
      <c r="AK82" s="76">
        <v>50</v>
      </c>
      <c r="AL82" s="76">
        <v>20</v>
      </c>
      <c r="AM82" s="76">
        <v>20</v>
      </c>
      <c r="AN82" s="76">
        <v>370</v>
      </c>
    </row>
    <row r="83" spans="1:40" x14ac:dyDescent="0.2">
      <c r="B83" s="72" t="s">
        <v>153</v>
      </c>
      <c r="C83" s="76">
        <v>0</v>
      </c>
      <c r="D83" s="76">
        <v>0</v>
      </c>
      <c r="E83" s="76">
        <v>0</v>
      </c>
      <c r="F83" s="76">
        <v>0</v>
      </c>
      <c r="G83" s="76">
        <v>0</v>
      </c>
      <c r="H83" s="76">
        <v>0</v>
      </c>
      <c r="I83" s="76">
        <v>0</v>
      </c>
      <c r="J83" s="76">
        <v>0</v>
      </c>
      <c r="K83" s="76">
        <v>0</v>
      </c>
      <c r="L83" s="76">
        <v>0</v>
      </c>
      <c r="M83" s="76">
        <v>0</v>
      </c>
      <c r="N83" s="76">
        <v>0</v>
      </c>
      <c r="O83" s="76">
        <v>0</v>
      </c>
      <c r="P83" s="76">
        <v>0</v>
      </c>
      <c r="Q83" s="76">
        <v>0</v>
      </c>
      <c r="R83" s="76">
        <v>10</v>
      </c>
      <c r="S83" s="76">
        <v>0</v>
      </c>
      <c r="T83" s="76">
        <v>0</v>
      </c>
      <c r="U83" s="76">
        <v>20</v>
      </c>
      <c r="V83" s="76">
        <v>0</v>
      </c>
      <c r="W83" s="76">
        <v>0</v>
      </c>
      <c r="X83" s="76">
        <v>0</v>
      </c>
      <c r="Y83" s="76">
        <v>0</v>
      </c>
      <c r="Z83" s="76">
        <v>0</v>
      </c>
      <c r="AA83" s="76">
        <v>0</v>
      </c>
      <c r="AB83" s="76">
        <v>0</v>
      </c>
      <c r="AC83" s="76">
        <v>0</v>
      </c>
      <c r="AD83" s="76">
        <v>0</v>
      </c>
      <c r="AE83" s="76">
        <v>0</v>
      </c>
      <c r="AF83" s="76">
        <v>0</v>
      </c>
      <c r="AG83" s="76">
        <v>0</v>
      </c>
      <c r="AH83" s="76">
        <v>0</v>
      </c>
      <c r="AI83" s="76">
        <v>0</v>
      </c>
      <c r="AJ83" s="76">
        <v>0</v>
      </c>
      <c r="AK83" s="76">
        <v>10</v>
      </c>
      <c r="AL83" s="76">
        <v>0</v>
      </c>
      <c r="AM83" s="76">
        <v>0</v>
      </c>
      <c r="AN83" s="76">
        <v>10</v>
      </c>
    </row>
    <row r="84" spans="1:40" x14ac:dyDescent="0.2">
      <c r="B84" s="72" t="s">
        <v>154</v>
      </c>
      <c r="C84" s="76">
        <v>0</v>
      </c>
      <c r="D84" s="76">
        <v>0</v>
      </c>
      <c r="E84" s="76">
        <v>0</v>
      </c>
      <c r="F84" s="76">
        <v>0</v>
      </c>
      <c r="G84" s="76">
        <v>0</v>
      </c>
      <c r="H84" s="76">
        <v>0</v>
      </c>
      <c r="I84" s="76">
        <v>0</v>
      </c>
      <c r="J84" s="76">
        <v>0</v>
      </c>
      <c r="K84" s="76">
        <v>0</v>
      </c>
      <c r="L84" s="76">
        <v>0</v>
      </c>
      <c r="M84" s="76">
        <v>10</v>
      </c>
      <c r="N84" s="76">
        <v>10</v>
      </c>
      <c r="O84" s="76">
        <v>10</v>
      </c>
      <c r="P84" s="76">
        <v>20</v>
      </c>
      <c r="Q84" s="76">
        <v>30</v>
      </c>
      <c r="R84" s="76">
        <v>30</v>
      </c>
      <c r="S84" s="76">
        <v>20</v>
      </c>
      <c r="T84" s="76">
        <v>10</v>
      </c>
      <c r="U84" s="76">
        <v>150</v>
      </c>
      <c r="V84" s="76">
        <v>0</v>
      </c>
      <c r="W84" s="76">
        <v>0</v>
      </c>
      <c r="X84" s="76">
        <v>0</v>
      </c>
      <c r="Y84" s="76">
        <v>0</v>
      </c>
      <c r="Z84" s="76">
        <v>0</v>
      </c>
      <c r="AA84" s="76">
        <v>0</v>
      </c>
      <c r="AB84" s="76">
        <v>0</v>
      </c>
      <c r="AC84" s="76">
        <v>0</v>
      </c>
      <c r="AD84" s="76">
        <v>0</v>
      </c>
      <c r="AE84" s="76">
        <v>0</v>
      </c>
      <c r="AF84" s="76">
        <v>10</v>
      </c>
      <c r="AG84" s="76">
        <v>10</v>
      </c>
      <c r="AH84" s="76">
        <v>10</v>
      </c>
      <c r="AI84" s="76">
        <v>10</v>
      </c>
      <c r="AJ84" s="76">
        <v>30</v>
      </c>
      <c r="AK84" s="76">
        <v>40</v>
      </c>
      <c r="AL84" s="76">
        <v>20</v>
      </c>
      <c r="AM84" s="76">
        <v>10</v>
      </c>
      <c r="AN84" s="76">
        <v>140</v>
      </c>
    </row>
    <row r="85" spans="1:40" x14ac:dyDescent="0.2">
      <c r="A85" s="82" t="s">
        <v>31</v>
      </c>
      <c r="B85" s="78" t="s">
        <v>141</v>
      </c>
      <c r="C85" s="79">
        <v>0</v>
      </c>
      <c r="D85" s="79">
        <v>0</v>
      </c>
      <c r="E85" s="79">
        <v>0</v>
      </c>
      <c r="F85" s="79">
        <v>10</v>
      </c>
      <c r="G85" s="79">
        <v>10</v>
      </c>
      <c r="H85" s="79">
        <v>20</v>
      </c>
      <c r="I85" s="79">
        <v>40</v>
      </c>
      <c r="J85" s="79">
        <v>70</v>
      </c>
      <c r="K85" s="79">
        <v>170</v>
      </c>
      <c r="L85" s="79">
        <v>280</v>
      </c>
      <c r="M85" s="79">
        <v>510</v>
      </c>
      <c r="N85" s="79">
        <v>1110</v>
      </c>
      <c r="O85" s="79">
        <v>1450</v>
      </c>
      <c r="P85" s="79">
        <v>2430</v>
      </c>
      <c r="Q85" s="79">
        <v>3800</v>
      </c>
      <c r="R85" s="79">
        <v>3600</v>
      </c>
      <c r="S85" s="79">
        <v>2900</v>
      </c>
      <c r="T85" s="79">
        <v>2280</v>
      </c>
      <c r="U85" s="79">
        <v>18700</v>
      </c>
      <c r="V85" s="79">
        <v>0</v>
      </c>
      <c r="W85" s="79">
        <v>0</v>
      </c>
      <c r="X85" s="79">
        <v>0</v>
      </c>
      <c r="Y85" s="79">
        <v>10</v>
      </c>
      <c r="Z85" s="79">
        <v>10</v>
      </c>
      <c r="AA85" s="79">
        <v>20</v>
      </c>
      <c r="AB85" s="79">
        <v>40</v>
      </c>
      <c r="AC85" s="79">
        <v>70</v>
      </c>
      <c r="AD85" s="79">
        <v>150</v>
      </c>
      <c r="AE85" s="79">
        <v>250</v>
      </c>
      <c r="AF85" s="79">
        <v>410</v>
      </c>
      <c r="AG85" s="79">
        <v>780</v>
      </c>
      <c r="AH85" s="79">
        <v>970</v>
      </c>
      <c r="AI85" s="79">
        <v>1640</v>
      </c>
      <c r="AJ85" s="79">
        <v>2460</v>
      </c>
      <c r="AK85" s="79">
        <v>2490</v>
      </c>
      <c r="AL85" s="79">
        <v>2210</v>
      </c>
      <c r="AM85" s="79">
        <v>1800</v>
      </c>
      <c r="AN85" s="79">
        <v>13300</v>
      </c>
    </row>
  </sheetData>
  <hyperlinks>
    <hyperlink ref="B8" r:id="rId1" location="node-aantal-nieuwe-gevallen-mdl-kanker-2030-en-2040 "/>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U86"/>
  <sheetViews>
    <sheetView workbookViewId="0">
      <selection activeCell="D10" sqref="D10"/>
    </sheetView>
  </sheetViews>
  <sheetFormatPr defaultRowHeight="12.75" x14ac:dyDescent="0.2"/>
  <cols>
    <col min="1" max="1" width="15.1640625" style="109" customWidth="1"/>
    <col min="2" max="2" width="56" style="109" customWidth="1"/>
    <col min="3" max="3" width="23" style="109" customWidth="1"/>
    <col min="4" max="4" width="10.6640625" style="109" customWidth="1"/>
    <col min="5" max="5" width="11.1640625" style="109" customWidth="1"/>
    <col min="6" max="9" width="10.33203125" style="109" bestFit="1" customWidth="1"/>
    <col min="10" max="11" width="11.5" style="109" customWidth="1"/>
    <col min="12" max="12" width="10.33203125" style="109" bestFit="1" customWidth="1"/>
    <col min="13" max="13" width="9.33203125" style="109"/>
    <col min="14" max="14" width="12.5" style="109" customWidth="1"/>
    <col min="15" max="15" width="12" style="109" customWidth="1"/>
    <col min="16" max="16" width="12.1640625" style="109" customWidth="1"/>
    <col min="17" max="17" width="11.1640625" style="109" customWidth="1"/>
    <col min="18" max="19" width="10.83203125" style="109" customWidth="1"/>
    <col min="20" max="16384" width="9.33203125" style="109"/>
  </cols>
  <sheetData>
    <row r="1" spans="1:8" x14ac:dyDescent="0.2">
      <c r="A1" s="77" t="s">
        <v>156</v>
      </c>
    </row>
    <row r="3" spans="1:8" x14ac:dyDescent="0.2">
      <c r="A3" s="77" t="s">
        <v>292</v>
      </c>
      <c r="B3" s="77"/>
    </row>
    <row r="4" spans="1:8" x14ac:dyDescent="0.2">
      <c r="A4" s="75" t="s">
        <v>290</v>
      </c>
      <c r="B4" s="80" t="s">
        <v>269</v>
      </c>
    </row>
    <row r="5" spans="1:8" x14ac:dyDescent="0.2">
      <c r="A5" s="75"/>
      <c r="B5" s="80" t="s">
        <v>270</v>
      </c>
    </row>
    <row r="6" spans="1:8" x14ac:dyDescent="0.2">
      <c r="A6" s="75" t="s">
        <v>14</v>
      </c>
      <c r="B6" s="83" t="s">
        <v>268</v>
      </c>
    </row>
    <row r="7" spans="1:8" x14ac:dyDescent="0.2">
      <c r="A7" s="75"/>
      <c r="B7" s="81" t="s">
        <v>908</v>
      </c>
    </row>
    <row r="8" spans="1:8" x14ac:dyDescent="0.2">
      <c r="A8" s="75"/>
      <c r="B8" s="83" t="s">
        <v>545</v>
      </c>
      <c r="H8" s="75"/>
    </row>
    <row r="9" spans="1:8" x14ac:dyDescent="0.2">
      <c r="A9" s="372" t="s">
        <v>130</v>
      </c>
      <c r="B9" s="109" t="s">
        <v>388</v>
      </c>
    </row>
    <row r="10" spans="1:8" s="373" customFormat="1" x14ac:dyDescent="0.2"/>
    <row r="12" spans="1:8" x14ac:dyDescent="0.2">
      <c r="A12" s="77" t="s">
        <v>15</v>
      </c>
      <c r="B12" s="77" t="s">
        <v>16</v>
      </c>
      <c r="C12" s="77" t="s">
        <v>389</v>
      </c>
      <c r="D12" s="176"/>
    </row>
    <row r="13" spans="1:8" x14ac:dyDescent="0.2">
      <c r="A13" s="82" t="s">
        <v>22</v>
      </c>
      <c r="B13" s="78" t="s">
        <v>132</v>
      </c>
      <c r="C13" s="78" t="s">
        <v>386</v>
      </c>
    </row>
    <row r="14" spans="1:8" x14ac:dyDescent="0.2">
      <c r="A14" s="82" t="s">
        <v>24</v>
      </c>
      <c r="B14" s="78" t="s">
        <v>133</v>
      </c>
      <c r="C14" s="78" t="s">
        <v>385</v>
      </c>
    </row>
    <row r="15" spans="1:8" x14ac:dyDescent="0.2">
      <c r="A15" s="82" t="s">
        <v>26</v>
      </c>
      <c r="B15" s="78" t="s">
        <v>134</v>
      </c>
      <c r="C15" s="78" t="s">
        <v>387</v>
      </c>
    </row>
    <row r="16" spans="1:8" x14ac:dyDescent="0.2">
      <c r="A16" s="82" t="s">
        <v>28</v>
      </c>
      <c r="B16" s="78" t="s">
        <v>135</v>
      </c>
      <c r="C16" s="171">
        <v>1010</v>
      </c>
    </row>
    <row r="17" spans="1:17" x14ac:dyDescent="0.2">
      <c r="A17" s="82" t="s">
        <v>30</v>
      </c>
      <c r="B17" s="78" t="s">
        <v>136</v>
      </c>
      <c r="C17" s="171">
        <v>1011</v>
      </c>
    </row>
    <row r="18" spans="1:17" x14ac:dyDescent="0.2">
      <c r="A18" s="82" t="s">
        <v>31</v>
      </c>
      <c r="B18" s="78" t="s">
        <v>137</v>
      </c>
      <c r="C18" s="171">
        <v>1012</v>
      </c>
    </row>
    <row r="20" spans="1:17" x14ac:dyDescent="0.2">
      <c r="A20" s="28" t="s">
        <v>374</v>
      </c>
      <c r="B20" s="25" t="s">
        <v>142</v>
      </c>
      <c r="C20" s="25" t="s">
        <v>309</v>
      </c>
    </row>
    <row r="21" spans="1:17" x14ac:dyDescent="0.2">
      <c r="A21" s="28" t="s">
        <v>374</v>
      </c>
      <c r="B21" s="25" t="s">
        <v>377</v>
      </c>
      <c r="C21" s="25" t="s">
        <v>316</v>
      </c>
    </row>
    <row r="22" spans="1:17" x14ac:dyDescent="0.2">
      <c r="A22" s="28" t="s">
        <v>375</v>
      </c>
      <c r="B22" s="25" t="s">
        <v>378</v>
      </c>
      <c r="C22" s="25" t="s">
        <v>325</v>
      </c>
    </row>
    <row r="23" spans="1:17" x14ac:dyDescent="0.2">
      <c r="A23" s="28" t="s">
        <v>375</v>
      </c>
      <c r="B23" s="25" t="s">
        <v>379</v>
      </c>
      <c r="C23" s="25" t="s">
        <v>330</v>
      </c>
    </row>
    <row r="24" spans="1:17" x14ac:dyDescent="0.2">
      <c r="A24" s="28" t="s">
        <v>375</v>
      </c>
      <c r="B24" s="25" t="s">
        <v>150</v>
      </c>
      <c r="C24" s="25" t="s">
        <v>333</v>
      </c>
    </row>
    <row r="25" spans="1:17" x14ac:dyDescent="0.2">
      <c r="A25" s="28" t="s">
        <v>376</v>
      </c>
      <c r="B25" s="25" t="s">
        <v>145</v>
      </c>
      <c r="C25" s="25" t="s">
        <v>336</v>
      </c>
    </row>
    <row r="26" spans="1:17" x14ac:dyDescent="0.2">
      <c r="A26" s="28" t="s">
        <v>376</v>
      </c>
      <c r="B26" s="25" t="s">
        <v>380</v>
      </c>
      <c r="C26" s="25" t="s">
        <v>339</v>
      </c>
    </row>
    <row r="27" spans="1:17" x14ac:dyDescent="0.2">
      <c r="A27" s="28" t="s">
        <v>376</v>
      </c>
      <c r="B27" s="25" t="s">
        <v>381</v>
      </c>
      <c r="C27" s="25" t="s">
        <v>346</v>
      </c>
    </row>
    <row r="28" spans="1:17" x14ac:dyDescent="0.2">
      <c r="A28" s="28" t="s">
        <v>376</v>
      </c>
      <c r="B28" s="25" t="s">
        <v>147</v>
      </c>
      <c r="C28" s="25" t="s">
        <v>349</v>
      </c>
    </row>
    <row r="31" spans="1:17" ht="21" x14ac:dyDescent="0.35">
      <c r="A31" s="73" t="s">
        <v>9</v>
      </c>
      <c r="N31" s="77"/>
    </row>
    <row r="32" spans="1:17" x14ac:dyDescent="0.2">
      <c r="D32" s="77">
        <v>2017</v>
      </c>
      <c r="E32" s="170"/>
      <c r="F32" s="170"/>
      <c r="G32" s="77">
        <v>2030</v>
      </c>
      <c r="J32" s="77">
        <v>2040</v>
      </c>
      <c r="M32" s="77"/>
      <c r="N32" s="77" t="s">
        <v>273</v>
      </c>
      <c r="Q32" s="77" t="s">
        <v>274</v>
      </c>
    </row>
    <row r="33" spans="1:19" x14ac:dyDescent="0.2">
      <c r="A33" s="77" t="s">
        <v>15</v>
      </c>
      <c r="B33" s="77" t="s">
        <v>16</v>
      </c>
      <c r="C33" s="77" t="s">
        <v>389</v>
      </c>
      <c r="D33" s="97" t="s">
        <v>12</v>
      </c>
      <c r="E33" s="97" t="s">
        <v>13</v>
      </c>
      <c r="F33" s="77" t="s">
        <v>231</v>
      </c>
      <c r="G33" s="97" t="s">
        <v>12</v>
      </c>
      <c r="H33" s="97" t="s">
        <v>13</v>
      </c>
      <c r="I33" s="77" t="s">
        <v>231</v>
      </c>
      <c r="J33" s="97" t="s">
        <v>12</v>
      </c>
      <c r="K33" s="97" t="s">
        <v>13</v>
      </c>
      <c r="L33" s="77" t="s">
        <v>231</v>
      </c>
      <c r="M33" s="77"/>
      <c r="N33" s="97" t="s">
        <v>12</v>
      </c>
      <c r="O33" s="97" t="s">
        <v>13</v>
      </c>
      <c r="P33" s="77" t="s">
        <v>231</v>
      </c>
      <c r="Q33" s="97" t="s">
        <v>12</v>
      </c>
      <c r="R33" s="97" t="s">
        <v>13</v>
      </c>
      <c r="S33" s="77" t="s">
        <v>231</v>
      </c>
    </row>
    <row r="34" spans="1:19" x14ac:dyDescent="0.2">
      <c r="B34" s="109" t="s">
        <v>306</v>
      </c>
      <c r="C34" s="109" t="s">
        <v>305</v>
      </c>
      <c r="D34" s="170">
        <v>5033</v>
      </c>
      <c r="E34" s="170">
        <v>2331</v>
      </c>
      <c r="F34" s="170">
        <v>7364</v>
      </c>
      <c r="G34" s="170">
        <v>5793.9284626083872</v>
      </c>
      <c r="H34" s="170">
        <v>2700.287717507319</v>
      </c>
      <c r="I34" s="170">
        <v>8494.2161801157054</v>
      </c>
      <c r="J34" s="170">
        <v>5833.9223223183517</v>
      </c>
      <c r="K34" s="170">
        <v>2743.8169971016378</v>
      </c>
      <c r="L34" s="170">
        <v>8577.7393194199904</v>
      </c>
      <c r="N34" s="104">
        <v>15.118785269389768</v>
      </c>
      <c r="O34" s="104">
        <v>15.842458923522917</v>
      </c>
      <c r="P34" s="104">
        <v>15.347856872836839</v>
      </c>
      <c r="Q34" s="104">
        <v>15.913417888304227</v>
      </c>
      <c r="R34" s="104">
        <v>17.709866885527138</v>
      </c>
      <c r="S34" s="104">
        <v>16.482065717273088</v>
      </c>
    </row>
    <row r="35" spans="1:19" x14ac:dyDescent="0.2">
      <c r="A35" s="14"/>
      <c r="B35" s="109" t="s">
        <v>308</v>
      </c>
      <c r="C35" s="109" t="s">
        <v>307</v>
      </c>
      <c r="D35" s="170">
        <v>10967</v>
      </c>
      <c r="E35" s="170">
        <v>14495</v>
      </c>
      <c r="F35" s="170">
        <v>25462</v>
      </c>
      <c r="G35" s="170">
        <v>11897.992407292324</v>
      </c>
      <c r="H35" s="170">
        <v>15779.077173858017</v>
      </c>
      <c r="I35" s="170">
        <v>27677.069581150339</v>
      </c>
      <c r="J35" s="170">
        <v>11978.425134815707</v>
      </c>
      <c r="K35" s="170">
        <v>15920.467571276255</v>
      </c>
      <c r="L35" s="170">
        <v>27898.89270609196</v>
      </c>
      <c r="N35" s="104">
        <v>8.4890344423481636</v>
      </c>
      <c r="O35" s="104">
        <v>8.8587593919145604</v>
      </c>
      <c r="P35" s="104">
        <v>8.6995113547652991</v>
      </c>
      <c r="Q35" s="104">
        <v>9.222441276700156</v>
      </c>
      <c r="R35" s="104">
        <v>9.8342019405053716</v>
      </c>
      <c r="S35" s="104">
        <v>9.5707042105567464</v>
      </c>
    </row>
    <row r="36" spans="1:19" x14ac:dyDescent="0.2">
      <c r="A36" s="28" t="s">
        <v>374</v>
      </c>
      <c r="B36" s="25" t="s">
        <v>142</v>
      </c>
      <c r="C36" s="25" t="s">
        <v>309</v>
      </c>
      <c r="D36" s="26">
        <v>15924</v>
      </c>
      <c r="E36" s="26">
        <v>16782</v>
      </c>
      <c r="F36" s="26">
        <v>32706</v>
      </c>
      <c r="G36" s="26">
        <v>17606.596544399639</v>
      </c>
      <c r="H36" s="26">
        <v>18428.330557208181</v>
      </c>
      <c r="I36" s="26">
        <v>36034.92710160782</v>
      </c>
      <c r="J36" s="26">
        <v>17727.742605991873</v>
      </c>
      <c r="K36" s="26">
        <v>18610.540001224424</v>
      </c>
      <c r="L36" s="26">
        <v>36338.282607216301</v>
      </c>
      <c r="M36" s="25"/>
      <c r="N36" s="172">
        <v>10.566418892235863</v>
      </c>
      <c r="O36" s="172">
        <v>9.8100974687652212</v>
      </c>
      <c r="P36" s="172">
        <v>10.178337618809463</v>
      </c>
      <c r="Q36" s="172">
        <v>11.327195465912276</v>
      </c>
      <c r="R36" s="172">
        <v>10.895840789086076</v>
      </c>
      <c r="S36" s="172">
        <v>11.10586010889838</v>
      </c>
    </row>
    <row r="37" spans="1:19" x14ac:dyDescent="0.2">
      <c r="A37" s="14"/>
      <c r="B37" s="109" t="s">
        <v>311</v>
      </c>
      <c r="C37" s="109" t="s">
        <v>310</v>
      </c>
      <c r="D37" s="170">
        <v>2384</v>
      </c>
      <c r="E37" s="170">
        <v>2038</v>
      </c>
      <c r="F37" s="170">
        <v>4422</v>
      </c>
      <c r="G37" s="170">
        <v>2768.5470961260794</v>
      </c>
      <c r="H37" s="170">
        <v>2281.7214416659176</v>
      </c>
      <c r="I37" s="170">
        <v>5050.268537791997</v>
      </c>
      <c r="J37" s="170">
        <v>2915.2632216799102</v>
      </c>
      <c r="K37" s="170">
        <v>2401.931200423126</v>
      </c>
      <c r="L37" s="170">
        <v>5317.1944221030362</v>
      </c>
      <c r="N37" s="104">
        <v>16.130331213342263</v>
      </c>
      <c r="O37" s="104">
        <v>11.958853859956697</v>
      </c>
      <c r="P37" s="104">
        <v>14.207791447127939</v>
      </c>
      <c r="Q37" s="104">
        <v>22.284531110734495</v>
      </c>
      <c r="R37" s="104">
        <v>17.857271855894318</v>
      </c>
      <c r="S37" s="104">
        <v>20.244107238874641</v>
      </c>
    </row>
    <row r="38" spans="1:19" x14ac:dyDescent="0.2">
      <c r="A38" s="14"/>
      <c r="B38" s="109" t="s">
        <v>313</v>
      </c>
      <c r="C38" s="109" t="s">
        <v>312</v>
      </c>
      <c r="D38" s="170">
        <v>6077</v>
      </c>
      <c r="E38" s="170">
        <v>13041</v>
      </c>
      <c r="F38" s="170">
        <v>19118</v>
      </c>
      <c r="G38" s="170">
        <v>6649.5296973372706</v>
      </c>
      <c r="H38" s="170">
        <v>13914.656179807651</v>
      </c>
      <c r="I38" s="170">
        <v>20564.185877144922</v>
      </c>
      <c r="J38" s="170">
        <v>6736.8957787356676</v>
      </c>
      <c r="K38" s="170">
        <v>14016.129285341192</v>
      </c>
      <c r="L38" s="170">
        <v>20753.025064076861</v>
      </c>
      <c r="N38" s="104">
        <v>9.4212555099106652</v>
      </c>
      <c r="O38" s="104">
        <v>6.6993035795387623</v>
      </c>
      <c r="P38" s="104">
        <v>7.564524935374628</v>
      </c>
      <c r="Q38" s="104">
        <v>10.858907005688124</v>
      </c>
      <c r="R38" s="104">
        <v>7.4774118958760294</v>
      </c>
      <c r="S38" s="104">
        <v>8.5522809084468179</v>
      </c>
    </row>
    <row r="39" spans="1:19" x14ac:dyDescent="0.2">
      <c r="A39" s="14"/>
      <c r="B39" s="109" t="s">
        <v>315</v>
      </c>
      <c r="C39" s="109" t="s">
        <v>314</v>
      </c>
      <c r="D39" s="170">
        <v>3834</v>
      </c>
      <c r="E39" s="170">
        <v>5627</v>
      </c>
      <c r="F39" s="170">
        <v>9461</v>
      </c>
      <c r="G39" s="170">
        <v>4333.631617872823</v>
      </c>
      <c r="H39" s="170">
        <v>6118.1678547278079</v>
      </c>
      <c r="I39" s="170">
        <v>10451.799472600631</v>
      </c>
      <c r="J39" s="170">
        <v>4461.7507228383483</v>
      </c>
      <c r="K39" s="170">
        <v>6242.6906802903522</v>
      </c>
      <c r="L39" s="170">
        <v>10704.441403128701</v>
      </c>
      <c r="N39" s="104">
        <v>13.031601926782033</v>
      </c>
      <c r="O39" s="104">
        <v>8.7287694104817515</v>
      </c>
      <c r="P39" s="104">
        <v>10.472460338237299</v>
      </c>
      <c r="Q39" s="104">
        <v>16.37325828999343</v>
      </c>
      <c r="R39" s="104">
        <v>10.941721704111472</v>
      </c>
      <c r="S39" s="104">
        <v>13.14281157518975</v>
      </c>
    </row>
    <row r="40" spans="1:19" x14ac:dyDescent="0.2">
      <c r="A40" s="28" t="s">
        <v>374</v>
      </c>
      <c r="B40" s="25" t="s">
        <v>377</v>
      </c>
      <c r="C40" s="25" t="s">
        <v>316</v>
      </c>
      <c r="D40" s="26">
        <v>12185</v>
      </c>
      <c r="E40" s="26">
        <v>20513</v>
      </c>
      <c r="F40" s="26">
        <v>32698</v>
      </c>
      <c r="G40" s="26">
        <v>13628.900070834246</v>
      </c>
      <c r="H40" s="26">
        <v>22113.086453886222</v>
      </c>
      <c r="I40" s="26">
        <v>35741.986524720473</v>
      </c>
      <c r="J40" s="26">
        <v>13990.045000722295</v>
      </c>
      <c r="K40" s="26">
        <v>22457.896281804278</v>
      </c>
      <c r="L40" s="26">
        <v>36447.941282526575</v>
      </c>
      <c r="M40" s="25"/>
      <c r="N40" s="172">
        <v>11.849815928061114</v>
      </c>
      <c r="O40" s="172">
        <v>7.800353209604749</v>
      </c>
      <c r="P40" s="172">
        <v>9.3093966747827892</v>
      </c>
      <c r="Q40" s="172">
        <v>14.813664347331112</v>
      </c>
      <c r="R40" s="172">
        <v>9.4812864125397578</v>
      </c>
      <c r="S40" s="172">
        <v>11.468411776030884</v>
      </c>
    </row>
    <row r="41" spans="1:19" x14ac:dyDescent="0.2">
      <c r="A41" s="82" t="s">
        <v>382</v>
      </c>
      <c r="B41" s="78" t="s">
        <v>132</v>
      </c>
      <c r="C41" s="78" t="s">
        <v>386</v>
      </c>
      <c r="D41" s="79">
        <v>28109</v>
      </c>
      <c r="E41" s="79">
        <v>37295</v>
      </c>
      <c r="F41" s="79">
        <v>65404</v>
      </c>
      <c r="G41" s="79">
        <v>31235.496615233889</v>
      </c>
      <c r="H41" s="79">
        <v>40541.417011094396</v>
      </c>
      <c r="I41" s="79">
        <v>71776.913626328285</v>
      </c>
      <c r="J41" s="79">
        <v>31717.787606714166</v>
      </c>
      <c r="K41" s="79">
        <v>41068.436283028699</v>
      </c>
      <c r="L41" s="79">
        <v>72786.223889742862</v>
      </c>
      <c r="M41" s="78"/>
      <c r="N41" s="107">
        <v>11.122760024312095</v>
      </c>
      <c r="O41" s="107">
        <v>8.7046977104019199</v>
      </c>
      <c r="P41" s="107">
        <v>9.743920289780883</v>
      </c>
      <c r="Q41" s="107">
        <v>12.838548531481608</v>
      </c>
      <c r="R41" s="107">
        <v>10.117807435389992</v>
      </c>
      <c r="S41" s="107">
        <v>11.287113769406854</v>
      </c>
    </row>
    <row r="42" spans="1:19" x14ac:dyDescent="0.2">
      <c r="A42" s="14"/>
      <c r="C42" s="77"/>
      <c r="D42" s="170"/>
      <c r="E42" s="170"/>
      <c r="F42" s="170"/>
      <c r="G42" s="170"/>
      <c r="H42" s="170"/>
      <c r="I42" s="170"/>
      <c r="J42" s="170"/>
      <c r="K42" s="170"/>
      <c r="L42" s="170"/>
      <c r="N42" s="104"/>
      <c r="O42" s="104"/>
      <c r="P42" s="104"/>
      <c r="Q42" s="104"/>
      <c r="R42" s="104"/>
      <c r="S42" s="104"/>
    </row>
    <row r="43" spans="1:19" x14ac:dyDescent="0.2">
      <c r="A43" s="14"/>
      <c r="B43" s="109" t="s">
        <v>318</v>
      </c>
      <c r="C43" s="109" t="s">
        <v>317</v>
      </c>
      <c r="D43" s="170">
        <v>11278</v>
      </c>
      <c r="E43" s="170">
        <v>8815</v>
      </c>
      <c r="F43" s="170">
        <v>20093</v>
      </c>
      <c r="G43" s="170">
        <v>11596.050768118397</v>
      </c>
      <c r="H43" s="170">
        <v>9180.0279378059859</v>
      </c>
      <c r="I43" s="170">
        <v>20776.078705924381</v>
      </c>
      <c r="J43" s="170">
        <v>11401.741495298342</v>
      </c>
      <c r="K43" s="170">
        <v>9087.3394751828273</v>
      </c>
      <c r="L43" s="170">
        <v>20489.080970481169</v>
      </c>
      <c r="N43" s="104">
        <v>2.8200990256995739</v>
      </c>
      <c r="O43" s="104">
        <v>4.1409862485080717</v>
      </c>
      <c r="P43" s="104">
        <v>3.399585457245724</v>
      </c>
      <c r="Q43" s="104">
        <v>1.0971936096678681</v>
      </c>
      <c r="R43" s="104">
        <v>3.0895005692890276</v>
      </c>
      <c r="S43" s="104">
        <v>1.971238592948632</v>
      </c>
    </row>
    <row r="44" spans="1:19" x14ac:dyDescent="0.2">
      <c r="A44" s="14"/>
      <c r="B44" s="109" t="s">
        <v>320</v>
      </c>
      <c r="C44" s="109" t="s">
        <v>319</v>
      </c>
      <c r="D44" s="170">
        <v>575</v>
      </c>
      <c r="E44" s="170">
        <v>257</v>
      </c>
      <c r="F44" s="170">
        <v>832</v>
      </c>
      <c r="G44" s="170">
        <v>603.77271108165485</v>
      </c>
      <c r="H44" s="170">
        <v>273.02288799299663</v>
      </c>
      <c r="I44" s="170">
        <v>876.79559907465148</v>
      </c>
      <c r="J44" s="170">
        <v>585.66903433669518</v>
      </c>
      <c r="K44" s="170">
        <v>264.76414118014122</v>
      </c>
      <c r="L44" s="170">
        <v>850.4331755168364</v>
      </c>
      <c r="N44" s="104">
        <v>5.0039497533312716</v>
      </c>
      <c r="O44" s="104">
        <v>6.2345867677029654</v>
      </c>
      <c r="P44" s="104">
        <v>5.3840864272417743</v>
      </c>
      <c r="Q44" s="104">
        <v>1.8554842324687293</v>
      </c>
      <c r="R44" s="104">
        <v>3.021066607058831</v>
      </c>
      <c r="S44" s="104">
        <v>2.2155259034659203</v>
      </c>
    </row>
    <row r="45" spans="1:19" x14ac:dyDescent="0.2">
      <c r="A45" s="14"/>
      <c r="B45" s="109" t="s">
        <v>322</v>
      </c>
      <c r="C45" s="109" t="s">
        <v>321</v>
      </c>
      <c r="D45" s="170">
        <v>4939</v>
      </c>
      <c r="E45" s="170">
        <v>5012</v>
      </c>
      <c r="F45" s="170">
        <v>9951</v>
      </c>
      <c r="G45" s="170">
        <v>5397.5645517260682</v>
      </c>
      <c r="H45" s="170">
        <v>5386.5617784555943</v>
      </c>
      <c r="I45" s="170">
        <v>10784.126330181662</v>
      </c>
      <c r="J45" s="170">
        <v>5486.0350729481079</v>
      </c>
      <c r="K45" s="170">
        <v>5466.4793800911375</v>
      </c>
      <c r="L45" s="170">
        <v>10952.514453039246</v>
      </c>
      <c r="N45" s="104">
        <v>9.2845626994547015</v>
      </c>
      <c r="O45" s="104">
        <v>7.4732996499520032</v>
      </c>
      <c r="P45" s="104">
        <v>8.3722875106186478</v>
      </c>
      <c r="Q45" s="104">
        <v>11.075826542784117</v>
      </c>
      <c r="R45" s="104">
        <v>9.0678248222493494</v>
      </c>
      <c r="S45" s="104">
        <v>10.064460386285257</v>
      </c>
    </row>
    <row r="46" spans="1:19" x14ac:dyDescent="0.2">
      <c r="A46" s="14"/>
      <c r="B46" s="109" t="s">
        <v>324</v>
      </c>
      <c r="C46" s="109" t="s">
        <v>323</v>
      </c>
      <c r="D46" s="170">
        <v>4843</v>
      </c>
      <c r="E46" s="170">
        <v>3036</v>
      </c>
      <c r="F46" s="170">
        <v>7879</v>
      </c>
      <c r="G46" s="170">
        <v>5471.3265935031286</v>
      </c>
      <c r="H46" s="170">
        <v>3470.8379741681765</v>
      </c>
      <c r="I46" s="170">
        <v>8942.1645676713051</v>
      </c>
      <c r="J46" s="170">
        <v>5422.7569092815611</v>
      </c>
      <c r="K46" s="170">
        <v>3517.3015640722751</v>
      </c>
      <c r="L46" s="170">
        <v>8940.0584733538362</v>
      </c>
      <c r="N46" s="104">
        <v>12.973912729777592</v>
      </c>
      <c r="O46" s="104">
        <v>14.322726421876686</v>
      </c>
      <c r="P46" s="104">
        <v>13.493648529906155</v>
      </c>
      <c r="Q46" s="104">
        <v>11.971028479900081</v>
      </c>
      <c r="R46" s="104">
        <v>15.853147696715265</v>
      </c>
      <c r="S46" s="104">
        <v>13.466918052466514</v>
      </c>
    </row>
    <row r="47" spans="1:19" x14ac:dyDescent="0.2">
      <c r="A47" s="28" t="s">
        <v>375</v>
      </c>
      <c r="B47" s="25" t="s">
        <v>378</v>
      </c>
      <c r="C47" s="25" t="s">
        <v>325</v>
      </c>
      <c r="D47" s="26">
        <v>21087</v>
      </c>
      <c r="E47" s="26">
        <v>16773</v>
      </c>
      <c r="F47" s="26">
        <v>37860</v>
      </c>
      <c r="G47" s="26">
        <v>22497.016626987421</v>
      </c>
      <c r="H47" s="26">
        <v>17935.811889460536</v>
      </c>
      <c r="I47" s="26">
        <v>40432.82851644796</v>
      </c>
      <c r="J47" s="26">
        <v>22338.584683366807</v>
      </c>
      <c r="K47" s="26">
        <v>17966.181650467406</v>
      </c>
      <c r="L47" s="26">
        <v>40304.76633383421</v>
      </c>
      <c r="M47" s="25"/>
      <c r="N47" s="172">
        <v>6.6866630008413752</v>
      </c>
      <c r="O47" s="172">
        <v>6.9326410866305199</v>
      </c>
      <c r="P47" s="172">
        <v>6.7956379198308436</v>
      </c>
      <c r="Q47" s="172">
        <v>5.9353378070223783</v>
      </c>
      <c r="R47" s="172">
        <v>7.113704468296711</v>
      </c>
      <c r="S47" s="172">
        <v>6.4573859847707693</v>
      </c>
    </row>
    <row r="48" spans="1:19" x14ac:dyDescent="0.2">
      <c r="A48" s="14"/>
      <c r="B48" s="109" t="s">
        <v>327</v>
      </c>
      <c r="C48" s="109" t="s">
        <v>326</v>
      </c>
      <c r="D48" s="170">
        <v>902</v>
      </c>
      <c r="E48" s="170">
        <v>797</v>
      </c>
      <c r="F48" s="170">
        <v>1699</v>
      </c>
      <c r="G48" s="170">
        <v>1181.8786159998115</v>
      </c>
      <c r="H48" s="170">
        <v>948.11834898761788</v>
      </c>
      <c r="I48" s="170">
        <v>2129.9969649874292</v>
      </c>
      <c r="J48" s="170">
        <v>1335.1558395946893</v>
      </c>
      <c r="K48" s="170">
        <v>1054.8252258130074</v>
      </c>
      <c r="L48" s="170">
        <v>2389.9810654076964</v>
      </c>
      <c r="N48" s="104">
        <v>31.028671396874884</v>
      </c>
      <c r="O48" s="104">
        <v>18.960896987154065</v>
      </c>
      <c r="P48" s="104">
        <v>25.36768481385694</v>
      </c>
      <c r="Q48" s="104">
        <v>48.021711706728311</v>
      </c>
      <c r="R48" s="104">
        <v>32.349463715559267</v>
      </c>
      <c r="S48" s="104">
        <v>40.66986847602687</v>
      </c>
    </row>
    <row r="49" spans="1:21" x14ac:dyDescent="0.2">
      <c r="A49" s="14"/>
      <c r="B49" s="109" t="s">
        <v>329</v>
      </c>
      <c r="C49" s="109" t="s">
        <v>328</v>
      </c>
      <c r="D49" s="170">
        <v>12718</v>
      </c>
      <c r="E49" s="170">
        <v>25224</v>
      </c>
      <c r="F49" s="170">
        <v>37942</v>
      </c>
      <c r="G49" s="170">
        <v>14631.130276482767</v>
      </c>
      <c r="H49" s="170">
        <v>26787.307077899633</v>
      </c>
      <c r="I49" s="170">
        <v>41418.437354382404</v>
      </c>
      <c r="J49" s="170">
        <v>15324.583042369479</v>
      </c>
      <c r="K49" s="170">
        <v>27279.947263929153</v>
      </c>
      <c r="L49" s="170">
        <v>42604.530306298635</v>
      </c>
      <c r="N49" s="104">
        <v>15.042697566305762</v>
      </c>
      <c r="O49" s="104">
        <v>6.1976969469538234</v>
      </c>
      <c r="P49" s="104">
        <v>9.1625042285130132</v>
      </c>
      <c r="Q49" s="104">
        <v>20.495227570132712</v>
      </c>
      <c r="R49" s="104">
        <v>8.1507582616918484</v>
      </c>
      <c r="S49" s="104">
        <v>12.28857283827589</v>
      </c>
    </row>
    <row r="50" spans="1:21" x14ac:dyDescent="0.2">
      <c r="A50" s="28" t="s">
        <v>375</v>
      </c>
      <c r="B50" s="25" t="s">
        <v>379</v>
      </c>
      <c r="C50" s="25" t="s">
        <v>330</v>
      </c>
      <c r="D50" s="26">
        <v>12967</v>
      </c>
      <c r="E50" s="26">
        <v>25479</v>
      </c>
      <c r="F50" s="26">
        <v>38446</v>
      </c>
      <c r="G50" s="26">
        <v>14960.7333095307</v>
      </c>
      <c r="H50" s="26">
        <v>27093.105576952374</v>
      </c>
      <c r="I50" s="26">
        <v>42053.838886483078</v>
      </c>
      <c r="J50" s="26">
        <v>15704.806007285377</v>
      </c>
      <c r="K50" s="26">
        <v>27624.925061824681</v>
      </c>
      <c r="L50" s="26">
        <v>43329.731069110057</v>
      </c>
      <c r="M50" s="25"/>
      <c r="N50" s="172">
        <v>15.375440036482612</v>
      </c>
      <c r="O50" s="172">
        <v>6.335042886111597</v>
      </c>
      <c r="P50" s="172">
        <v>9.3841723104694417</v>
      </c>
      <c r="Q50" s="172">
        <v>21.113642379003437</v>
      </c>
      <c r="R50" s="172">
        <v>8.4223284344938207</v>
      </c>
      <c r="S50" s="172">
        <v>12.702832724106683</v>
      </c>
    </row>
    <row r="51" spans="1:21" x14ac:dyDescent="0.2">
      <c r="A51" s="14"/>
      <c r="B51" s="109" t="s">
        <v>332</v>
      </c>
      <c r="C51" s="109" t="s">
        <v>331</v>
      </c>
      <c r="D51" s="170">
        <v>5862</v>
      </c>
      <c r="E51" s="170">
        <v>4168</v>
      </c>
      <c r="F51" s="170">
        <v>10030</v>
      </c>
      <c r="G51" s="170">
        <v>6556.0193698858839</v>
      </c>
      <c r="H51" s="170">
        <v>4647.9815881122468</v>
      </c>
      <c r="I51" s="170">
        <v>11204.000957998131</v>
      </c>
      <c r="J51" s="170">
        <v>6694.9831871033866</v>
      </c>
      <c r="K51" s="170">
        <v>4841.1959878674033</v>
      </c>
      <c r="L51" s="170">
        <v>11536.17917497079</v>
      </c>
      <c r="N51" s="104">
        <v>11.839293242679695</v>
      </c>
      <c r="O51" s="104">
        <v>11.51587303532262</v>
      </c>
      <c r="P51" s="104">
        <v>11.704894895295425</v>
      </c>
      <c r="Q51" s="104">
        <v>14.209880366826798</v>
      </c>
      <c r="R51" s="104">
        <v>16.151535217548062</v>
      </c>
      <c r="S51" s="104">
        <v>15.016741525132504</v>
      </c>
    </row>
    <row r="52" spans="1:21" x14ac:dyDescent="0.2">
      <c r="A52" s="28" t="s">
        <v>375</v>
      </c>
      <c r="B52" s="25" t="s">
        <v>150</v>
      </c>
      <c r="C52" s="25" t="s">
        <v>333</v>
      </c>
      <c r="D52" s="26">
        <v>5862</v>
      </c>
      <c r="E52" s="26">
        <v>4168</v>
      </c>
      <c r="F52" s="26">
        <v>10030</v>
      </c>
      <c r="G52" s="26">
        <v>6556.0193698858839</v>
      </c>
      <c r="H52" s="26">
        <v>4647.9815881122468</v>
      </c>
      <c r="I52" s="26">
        <v>11204.000957998131</v>
      </c>
      <c r="J52" s="26">
        <v>6694.9831871033866</v>
      </c>
      <c r="K52" s="26">
        <v>4841.1959878674033</v>
      </c>
      <c r="L52" s="26">
        <v>11536.17917497079</v>
      </c>
      <c r="M52" s="25"/>
      <c r="N52" s="172">
        <v>11.839293242679695</v>
      </c>
      <c r="O52" s="172">
        <v>11.51587303532262</v>
      </c>
      <c r="P52" s="172">
        <v>11.704894895295425</v>
      </c>
      <c r="Q52" s="172">
        <v>14.209880366826798</v>
      </c>
      <c r="R52" s="172">
        <v>16.151535217548062</v>
      </c>
      <c r="S52" s="172">
        <v>15.016741525132504</v>
      </c>
    </row>
    <row r="53" spans="1:21" x14ac:dyDescent="0.2">
      <c r="A53" s="82" t="s">
        <v>383</v>
      </c>
      <c r="B53" s="78" t="s">
        <v>133</v>
      </c>
      <c r="C53" s="78" t="s">
        <v>385</v>
      </c>
      <c r="D53" s="79">
        <v>39916</v>
      </c>
      <c r="E53" s="79">
        <v>46420</v>
      </c>
      <c r="F53" s="79">
        <v>86336</v>
      </c>
      <c r="G53" s="79">
        <v>44013.769306404007</v>
      </c>
      <c r="H53" s="79">
        <v>49676.899054525151</v>
      </c>
      <c r="I53" s="79">
        <v>93690.66836092915</v>
      </c>
      <c r="J53" s="79">
        <v>44738.373877755563</v>
      </c>
      <c r="K53" s="79">
        <v>50432.302700159489</v>
      </c>
      <c r="L53" s="79">
        <v>95170.676577915059</v>
      </c>
      <c r="M53" s="78"/>
      <c r="N53" s="107">
        <v>10.265981827848503</v>
      </c>
      <c r="O53" s="107">
        <v>7.0161547921696377</v>
      </c>
      <c r="P53" s="107">
        <v>8.5186577568211916</v>
      </c>
      <c r="Q53" s="107">
        <v>12.081305435804101</v>
      </c>
      <c r="R53" s="107">
        <v>8.643478457904985</v>
      </c>
      <c r="S53" s="107">
        <v>10.232900039282633</v>
      </c>
    </row>
    <row r="54" spans="1:21" x14ac:dyDescent="0.2">
      <c r="A54" s="14"/>
      <c r="C54" s="77"/>
      <c r="D54" s="170"/>
      <c r="E54" s="170"/>
      <c r="F54" s="170"/>
      <c r="G54" s="170"/>
      <c r="H54" s="170"/>
      <c r="I54" s="170"/>
      <c r="J54" s="170"/>
      <c r="K54" s="170"/>
      <c r="L54" s="170"/>
      <c r="N54" s="104"/>
      <c r="O54" s="104"/>
      <c r="P54" s="104"/>
      <c r="Q54" s="104"/>
      <c r="R54" s="104"/>
      <c r="S54" s="104"/>
    </row>
    <row r="55" spans="1:21" x14ac:dyDescent="0.2">
      <c r="A55" s="14"/>
      <c r="B55" s="109" t="s">
        <v>335</v>
      </c>
      <c r="C55" s="109" t="s">
        <v>334</v>
      </c>
      <c r="D55" s="170">
        <v>5023</v>
      </c>
      <c r="E55" s="170">
        <v>11914</v>
      </c>
      <c r="F55" s="170">
        <v>16937</v>
      </c>
      <c r="G55" s="170">
        <v>5243.4641799216588</v>
      </c>
      <c r="H55" s="170">
        <v>12068.466403972883</v>
      </c>
      <c r="I55" s="170">
        <v>17311.930583894544</v>
      </c>
      <c r="J55" s="170">
        <v>5383.9427574641186</v>
      </c>
      <c r="K55" s="170">
        <v>12254.794755368392</v>
      </c>
      <c r="L55" s="170">
        <v>17638.737512832511</v>
      </c>
      <c r="N55" s="104">
        <v>4.3890937671045016</v>
      </c>
      <c r="O55" s="104">
        <v>1.2965117002927906</v>
      </c>
      <c r="P55" s="104">
        <v>2.2136776518541845</v>
      </c>
      <c r="Q55" s="104">
        <v>7.1858004671335518</v>
      </c>
      <c r="R55" s="104">
        <v>2.8604562310591941</v>
      </c>
      <c r="S55" s="104">
        <v>4.1432220158972077</v>
      </c>
    </row>
    <row r="56" spans="1:21" x14ac:dyDescent="0.2">
      <c r="A56" s="28" t="s">
        <v>376</v>
      </c>
      <c r="B56" s="25" t="s">
        <v>145</v>
      </c>
      <c r="C56" s="25" t="s">
        <v>336</v>
      </c>
      <c r="D56" s="26">
        <v>5023</v>
      </c>
      <c r="E56" s="26">
        <v>11914</v>
      </c>
      <c r="F56" s="26">
        <v>16937</v>
      </c>
      <c r="G56" s="26">
        <v>5243.4641799216588</v>
      </c>
      <c r="H56" s="26">
        <v>12068.466403972883</v>
      </c>
      <c r="I56" s="26">
        <v>17311.930583894544</v>
      </c>
      <c r="J56" s="26">
        <v>5383.9427574641186</v>
      </c>
      <c r="K56" s="26">
        <v>12254.794755368392</v>
      </c>
      <c r="L56" s="26">
        <v>17638.737512832511</v>
      </c>
      <c r="M56" s="25"/>
      <c r="N56" s="172">
        <v>4.3890937671045016</v>
      </c>
      <c r="O56" s="172">
        <v>1.2965117002927906</v>
      </c>
      <c r="P56" s="172">
        <v>2.2136776518541845</v>
      </c>
      <c r="Q56" s="172">
        <v>7.1858004671335518</v>
      </c>
      <c r="R56" s="172">
        <v>2.8604562310591941</v>
      </c>
      <c r="S56" s="172">
        <v>4.1432220158972077</v>
      </c>
    </row>
    <row r="57" spans="1:21" x14ac:dyDescent="0.2">
      <c r="A57" s="14"/>
      <c r="B57" s="109" t="s">
        <v>338</v>
      </c>
      <c r="C57" s="109" t="s">
        <v>337</v>
      </c>
      <c r="D57" s="170">
        <v>8800</v>
      </c>
      <c r="E57" s="170">
        <v>8860</v>
      </c>
      <c r="F57" s="170">
        <v>17660</v>
      </c>
      <c r="G57" s="170">
        <v>8955.5635774942548</v>
      </c>
      <c r="H57" s="170">
        <v>8951.6552731002721</v>
      </c>
      <c r="I57" s="170">
        <v>17907.218850594527</v>
      </c>
      <c r="J57" s="170">
        <v>9098.9700307364546</v>
      </c>
      <c r="K57" s="170">
        <v>9014.6222280829788</v>
      </c>
      <c r="L57" s="170">
        <v>18113.592258819433</v>
      </c>
      <c r="N57" s="104">
        <v>1.7677679260710732</v>
      </c>
      <c r="O57" s="104">
        <v>1.0344838950369306</v>
      </c>
      <c r="P57" s="104">
        <v>1.3998802411921085</v>
      </c>
      <c r="Q57" s="104">
        <v>3.3973867129142521</v>
      </c>
      <c r="R57" s="104">
        <v>1.7451718745257194</v>
      </c>
      <c r="S57" s="104">
        <v>2.5684725867465064</v>
      </c>
    </row>
    <row r="58" spans="1:21" x14ac:dyDescent="0.2">
      <c r="A58" s="28" t="s">
        <v>376</v>
      </c>
      <c r="B58" s="25" t="s">
        <v>380</v>
      </c>
      <c r="C58" s="25" t="s">
        <v>339</v>
      </c>
      <c r="D58" s="26">
        <v>8800</v>
      </c>
      <c r="E58" s="26">
        <v>8860</v>
      </c>
      <c r="F58" s="26">
        <v>17660</v>
      </c>
      <c r="G58" s="26">
        <v>8955.5635774942548</v>
      </c>
      <c r="H58" s="26">
        <v>8951.6552731002721</v>
      </c>
      <c r="I58" s="26">
        <v>17907.218850594527</v>
      </c>
      <c r="J58" s="26">
        <v>9098.9700307364546</v>
      </c>
      <c r="K58" s="26">
        <v>9014.6222280829788</v>
      </c>
      <c r="L58" s="26">
        <v>18113.592258819433</v>
      </c>
      <c r="M58" s="25"/>
      <c r="N58" s="172">
        <v>1.7677679260710732</v>
      </c>
      <c r="O58" s="172">
        <v>1.0344838950369306</v>
      </c>
      <c r="P58" s="172">
        <v>1.3998802411921085</v>
      </c>
      <c r="Q58" s="172">
        <v>3.3973867129142521</v>
      </c>
      <c r="R58" s="172">
        <v>1.7451718745257194</v>
      </c>
      <c r="S58" s="172">
        <v>2.5684725867465064</v>
      </c>
    </row>
    <row r="59" spans="1:21" x14ac:dyDescent="0.2">
      <c r="A59" s="14"/>
      <c r="B59" s="109" t="s">
        <v>341</v>
      </c>
      <c r="C59" s="109" t="s">
        <v>340</v>
      </c>
      <c r="D59" s="170">
        <v>17850</v>
      </c>
      <c r="E59" s="170">
        <v>32151</v>
      </c>
      <c r="F59" s="170">
        <v>50001</v>
      </c>
      <c r="G59" s="170">
        <v>19932.030725300323</v>
      </c>
      <c r="H59" s="170">
        <v>34733.498739192306</v>
      </c>
      <c r="I59" s="170">
        <v>54665.529464492633</v>
      </c>
      <c r="J59" s="170">
        <v>20508.373131529283</v>
      </c>
      <c r="K59" s="170">
        <v>35318.849392085474</v>
      </c>
      <c r="L59" s="170">
        <v>55827.222523614757</v>
      </c>
      <c r="N59" s="104">
        <v>11.664037676752503</v>
      </c>
      <c r="O59" s="104">
        <v>8.0324056458346718</v>
      </c>
      <c r="P59" s="104">
        <v>9.3288723515382301</v>
      </c>
      <c r="Q59" s="104">
        <v>14.892846675234072</v>
      </c>
      <c r="R59" s="104">
        <v>9.853035339757632</v>
      </c>
      <c r="S59" s="104">
        <v>11.652212002989447</v>
      </c>
    </row>
    <row r="60" spans="1:21" x14ac:dyDescent="0.2">
      <c r="A60" s="14"/>
      <c r="B60" s="109" t="s">
        <v>343</v>
      </c>
      <c r="C60" s="109" t="s">
        <v>342</v>
      </c>
      <c r="D60" s="170">
        <v>32691</v>
      </c>
      <c r="E60" s="170">
        <v>41221</v>
      </c>
      <c r="F60" s="170">
        <v>73912</v>
      </c>
      <c r="G60" s="170">
        <v>34705.348602748891</v>
      </c>
      <c r="H60" s="170">
        <v>42725.334947232433</v>
      </c>
      <c r="I60" s="170">
        <v>77430.683549981331</v>
      </c>
      <c r="J60" s="170">
        <v>34572.879790466788</v>
      </c>
      <c r="K60" s="170">
        <v>42430.432883409499</v>
      </c>
      <c r="L60" s="170">
        <v>77003.312673876295</v>
      </c>
      <c r="N60" s="104">
        <v>6.161783373860974</v>
      </c>
      <c r="O60" s="104">
        <v>3.6494382650407164</v>
      </c>
      <c r="P60" s="104">
        <v>4.7606390707616297</v>
      </c>
      <c r="Q60" s="104">
        <v>5.756568445342114</v>
      </c>
      <c r="R60" s="104">
        <v>2.9340212110562591</v>
      </c>
      <c r="S60" s="104">
        <v>4.182423251807954</v>
      </c>
    </row>
    <row r="61" spans="1:21" x14ac:dyDescent="0.2">
      <c r="A61" s="14"/>
      <c r="B61" s="109" t="s">
        <v>345</v>
      </c>
      <c r="C61" s="109" t="s">
        <v>344</v>
      </c>
      <c r="D61" s="170">
        <v>5610</v>
      </c>
      <c r="E61" s="170">
        <v>8403</v>
      </c>
      <c r="F61" s="170">
        <v>14013</v>
      </c>
      <c r="G61" s="170">
        <v>6231.2095289293129</v>
      </c>
      <c r="H61" s="170">
        <v>9489.4840468709499</v>
      </c>
      <c r="I61" s="170">
        <v>15720.693575800262</v>
      </c>
      <c r="J61" s="170">
        <v>6361.8279977299862</v>
      </c>
      <c r="K61" s="170">
        <v>9804.3095713100629</v>
      </c>
      <c r="L61" s="170">
        <v>16166.137569040049</v>
      </c>
      <c r="N61" s="104">
        <v>11.073253635103608</v>
      </c>
      <c r="O61" s="104">
        <v>12.929716135558134</v>
      </c>
      <c r="P61" s="104">
        <v>12.186495224436333</v>
      </c>
      <c r="Q61" s="104">
        <v>13.401568586987267</v>
      </c>
      <c r="R61" s="104">
        <v>16.676300979531877</v>
      </c>
      <c r="S61" s="104">
        <v>15.365286298722957</v>
      </c>
      <c r="U61" s="40"/>
    </row>
    <row r="62" spans="1:21" x14ac:dyDescent="0.2">
      <c r="A62" s="28" t="s">
        <v>376</v>
      </c>
      <c r="B62" s="25" t="s">
        <v>381</v>
      </c>
      <c r="C62" s="25" t="s">
        <v>346</v>
      </c>
      <c r="D62" s="26">
        <v>55686</v>
      </c>
      <c r="E62" s="26">
        <v>80940</v>
      </c>
      <c r="F62" s="26">
        <v>136626</v>
      </c>
      <c r="G62" s="26">
        <v>60370.267315044366</v>
      </c>
      <c r="H62" s="26">
        <v>86029.252853661645</v>
      </c>
      <c r="I62" s="26">
        <v>146399.52016870602</v>
      </c>
      <c r="J62" s="26">
        <v>60944.214925332963</v>
      </c>
      <c r="K62" s="26">
        <v>86623.066768812467</v>
      </c>
      <c r="L62" s="26">
        <v>147567.28169414544</v>
      </c>
      <c r="M62" s="25"/>
      <c r="N62" s="172">
        <v>8.4119299555442506</v>
      </c>
      <c r="O62" s="172">
        <v>6.2876857594040603</v>
      </c>
      <c r="P62" s="172">
        <v>7.1534848189261258</v>
      </c>
      <c r="Q62" s="172">
        <v>9.4426156041607534</v>
      </c>
      <c r="R62" s="172">
        <v>7.0213328006084375</v>
      </c>
      <c r="S62" s="172">
        <v>8.0081988012131298</v>
      </c>
    </row>
    <row r="63" spans="1:21" x14ac:dyDescent="0.2">
      <c r="A63" s="14"/>
      <c r="B63" s="109" t="s">
        <v>348</v>
      </c>
      <c r="C63" s="109" t="s">
        <v>347</v>
      </c>
      <c r="D63" s="170">
        <v>29893</v>
      </c>
      <c r="E63" s="170">
        <v>28854</v>
      </c>
      <c r="F63" s="170">
        <v>58747</v>
      </c>
      <c r="G63" s="170">
        <v>30946.357442162174</v>
      </c>
      <c r="H63" s="170">
        <v>29951.093092650925</v>
      </c>
      <c r="I63" s="170">
        <v>60897.450534813099</v>
      </c>
      <c r="J63" s="170">
        <v>30803.576563179431</v>
      </c>
      <c r="K63" s="170">
        <v>30159.182843768667</v>
      </c>
      <c r="L63" s="170">
        <v>60962.759406948098</v>
      </c>
      <c r="N63" s="104">
        <v>3.5237595496008245</v>
      </c>
      <c r="O63" s="104">
        <v>3.8022218501799543</v>
      </c>
      <c r="P63" s="104">
        <v>3.6605282564438957</v>
      </c>
      <c r="Q63" s="104">
        <v>3.0461197042097821</v>
      </c>
      <c r="R63" s="104">
        <v>4.5234034926480371</v>
      </c>
      <c r="S63" s="104">
        <v>3.7716979708718679</v>
      </c>
    </row>
    <row r="64" spans="1:21" x14ac:dyDescent="0.2">
      <c r="A64" s="28" t="s">
        <v>376</v>
      </c>
      <c r="B64" s="25" t="s">
        <v>147</v>
      </c>
      <c r="C64" s="25" t="s">
        <v>349</v>
      </c>
      <c r="D64" s="26">
        <v>29893</v>
      </c>
      <c r="E64" s="26">
        <v>28854</v>
      </c>
      <c r="F64" s="26">
        <v>58747</v>
      </c>
      <c r="G64" s="26">
        <v>30946.357442162174</v>
      </c>
      <c r="H64" s="26">
        <v>29951.093092650925</v>
      </c>
      <c r="I64" s="26">
        <v>60897.450534813099</v>
      </c>
      <c r="J64" s="26">
        <v>30803.576563179431</v>
      </c>
      <c r="K64" s="26">
        <v>30159.182843768667</v>
      </c>
      <c r="L64" s="26">
        <v>60962.759406948098</v>
      </c>
      <c r="M64" s="25"/>
      <c r="N64" s="172">
        <v>3.5237595496008245</v>
      </c>
      <c r="O64" s="172">
        <v>3.8022218501799543</v>
      </c>
      <c r="P64" s="172">
        <v>3.6605282564438957</v>
      </c>
      <c r="Q64" s="172">
        <v>3.0461197042097821</v>
      </c>
      <c r="R64" s="172">
        <v>4.5234034926480371</v>
      </c>
      <c r="S64" s="172">
        <v>3.7716979708718679</v>
      </c>
    </row>
    <row r="65" spans="1:21" x14ac:dyDescent="0.2">
      <c r="A65" s="82" t="s">
        <v>384</v>
      </c>
      <c r="B65" s="78" t="s">
        <v>134</v>
      </c>
      <c r="C65" s="78" t="s">
        <v>387</v>
      </c>
      <c r="D65" s="79">
        <v>99402</v>
      </c>
      <c r="E65" s="79">
        <v>130568</v>
      </c>
      <c r="F65" s="79">
        <v>229970</v>
      </c>
      <c r="G65" s="79">
        <v>105515.65251462246</v>
      </c>
      <c r="H65" s="79">
        <v>137000.46762338572</v>
      </c>
      <c r="I65" s="79">
        <v>242516.12013800818</v>
      </c>
      <c r="J65" s="79">
        <v>106230.70427671296</v>
      </c>
      <c r="K65" s="79">
        <v>138051.66659603253</v>
      </c>
      <c r="L65" s="79">
        <v>244282.37087274549</v>
      </c>
      <c r="M65" s="78"/>
      <c r="N65" s="107">
        <v>6.1504320985719119</v>
      </c>
      <c r="O65" s="107">
        <v>4.9265268851370392</v>
      </c>
      <c r="P65" s="107">
        <v>5.4555464356256023</v>
      </c>
      <c r="Q65" s="107">
        <v>6.8697855945684783</v>
      </c>
      <c r="R65" s="107">
        <v>5.7316238251581719</v>
      </c>
      <c r="S65" s="107">
        <v>6.2235817162001439</v>
      </c>
    </row>
    <row r="66" spans="1:21" x14ac:dyDescent="0.2">
      <c r="A66" s="49"/>
      <c r="B66" s="77"/>
      <c r="C66" s="77"/>
      <c r="D66" s="170"/>
      <c r="E66" s="170"/>
      <c r="F66" s="170"/>
      <c r="G66" s="170"/>
      <c r="H66" s="170"/>
      <c r="I66" s="170"/>
      <c r="J66" s="170"/>
      <c r="K66" s="170"/>
      <c r="L66" s="170"/>
      <c r="N66" s="104"/>
      <c r="O66" s="104"/>
      <c r="P66" s="104"/>
      <c r="Q66" s="104"/>
      <c r="R66" s="104"/>
      <c r="S66" s="104"/>
    </row>
    <row r="67" spans="1:21" x14ac:dyDescent="0.2">
      <c r="A67" s="49"/>
      <c r="B67" s="40" t="s">
        <v>75</v>
      </c>
      <c r="C67" s="109" t="s">
        <v>350</v>
      </c>
      <c r="D67" s="170">
        <v>6393</v>
      </c>
      <c r="E67" s="170">
        <v>6390</v>
      </c>
      <c r="F67" s="170">
        <v>12783</v>
      </c>
      <c r="G67" s="170">
        <v>6948.2153540111494</v>
      </c>
      <c r="H67" s="170">
        <v>6958.5824822174745</v>
      </c>
      <c r="I67" s="170">
        <v>13906.797836228623</v>
      </c>
      <c r="J67" s="170">
        <v>7016.2831473257456</v>
      </c>
      <c r="K67" s="170">
        <v>7028.1975150506369</v>
      </c>
      <c r="L67" s="170">
        <v>14044.480662376383</v>
      </c>
      <c r="N67" s="104">
        <v>8.6847388395299383</v>
      </c>
      <c r="O67" s="104">
        <v>8.8980044165488881</v>
      </c>
      <c r="P67" s="104">
        <v>8.7913466027428768</v>
      </c>
      <c r="Q67" s="104">
        <v>9.7494626517401262</v>
      </c>
      <c r="R67" s="104">
        <v>9.9874415500882172</v>
      </c>
      <c r="S67" s="104">
        <v>9.8684241756738178</v>
      </c>
    </row>
    <row r="68" spans="1:21" x14ac:dyDescent="0.2">
      <c r="A68" s="49"/>
      <c r="B68" s="40" t="s">
        <v>72</v>
      </c>
      <c r="C68" s="109" t="s">
        <v>351</v>
      </c>
      <c r="D68" s="170">
        <v>316</v>
      </c>
      <c r="E68" s="170">
        <v>422</v>
      </c>
      <c r="F68" s="170">
        <v>738</v>
      </c>
      <c r="G68" s="170">
        <v>333.42168848030144</v>
      </c>
      <c r="H68" s="170">
        <v>427.85732858873615</v>
      </c>
      <c r="I68" s="170">
        <v>761.27901706903754</v>
      </c>
      <c r="J68" s="170">
        <v>339.16399105962734</v>
      </c>
      <c r="K68" s="170">
        <v>433.44963938687891</v>
      </c>
      <c r="L68" s="170">
        <v>772.61363044650625</v>
      </c>
      <c r="N68" s="104">
        <v>5.5131925570574225</v>
      </c>
      <c r="O68" s="104">
        <v>1.3879925565725371</v>
      </c>
      <c r="P68" s="104">
        <v>3.1543383562381511</v>
      </c>
      <c r="Q68" s="104">
        <v>7.3303769176035871</v>
      </c>
      <c r="R68" s="104">
        <v>2.7131846888338584</v>
      </c>
      <c r="S68" s="104">
        <v>4.6901938274398702</v>
      </c>
    </row>
    <row r="69" spans="1:21" x14ac:dyDescent="0.2">
      <c r="A69" s="82" t="s">
        <v>174</v>
      </c>
      <c r="B69" s="78" t="s">
        <v>135</v>
      </c>
      <c r="C69" s="78" t="s">
        <v>352</v>
      </c>
      <c r="D69" s="79">
        <v>7459</v>
      </c>
      <c r="E69" s="79">
        <v>6808</v>
      </c>
      <c r="F69" s="79">
        <v>14267</v>
      </c>
      <c r="G69" s="79">
        <v>8123.2180079345781</v>
      </c>
      <c r="H69" s="79">
        <v>7382.1874196760582</v>
      </c>
      <c r="I69" s="79">
        <v>15505.405427610636</v>
      </c>
      <c r="J69" s="79">
        <v>8185.4039634685232</v>
      </c>
      <c r="K69" s="79">
        <v>7457.2806824911513</v>
      </c>
      <c r="L69" s="79">
        <v>15642.684645959675</v>
      </c>
      <c r="M69" s="78"/>
      <c r="N69" s="107">
        <v>8.9049203369698127</v>
      </c>
      <c r="O69" s="107">
        <v>8.4340102772628924</v>
      </c>
      <c r="P69" s="107">
        <v>8.6802090671524326</v>
      </c>
      <c r="Q69" s="107">
        <v>9.7386239907296215</v>
      </c>
      <c r="R69" s="107">
        <v>9.5370253009863681</v>
      </c>
      <c r="S69" s="107">
        <v>9.6424240972851738</v>
      </c>
    </row>
    <row r="70" spans="1:21" x14ac:dyDescent="0.2">
      <c r="A70" s="14"/>
      <c r="D70" s="170"/>
      <c r="E70" s="170"/>
      <c r="F70" s="170"/>
      <c r="G70" s="170"/>
      <c r="H70" s="170"/>
      <c r="I70" s="170"/>
      <c r="J70" s="170"/>
      <c r="K70" s="170"/>
      <c r="L70" s="170"/>
      <c r="N70" s="104"/>
      <c r="O70" s="104"/>
      <c r="P70" s="104"/>
      <c r="Q70" s="104"/>
      <c r="R70" s="104"/>
      <c r="S70" s="104"/>
    </row>
    <row r="71" spans="1:21" x14ac:dyDescent="0.2">
      <c r="A71" s="14"/>
      <c r="B71" s="109" t="s">
        <v>354</v>
      </c>
      <c r="C71" s="109" t="s">
        <v>353</v>
      </c>
      <c r="D71" s="170">
        <v>892</v>
      </c>
      <c r="E71" s="170">
        <v>2906</v>
      </c>
      <c r="F71" s="170">
        <v>3798</v>
      </c>
      <c r="G71" s="170">
        <v>1025.8041305238523</v>
      </c>
      <c r="H71" s="170">
        <v>3357.237414572216</v>
      </c>
      <c r="I71" s="170">
        <v>4383.0415450960681</v>
      </c>
      <c r="J71" s="170">
        <v>1083.4333427672793</v>
      </c>
      <c r="K71" s="170">
        <v>3493.7995413126609</v>
      </c>
      <c r="L71" s="170">
        <v>4577.23288407994</v>
      </c>
      <c r="N71" s="104">
        <v>15.000463063212145</v>
      </c>
      <c r="O71" s="104">
        <v>15.527784396841572</v>
      </c>
      <c r="P71" s="104">
        <v>15.403937469617389</v>
      </c>
      <c r="Q71" s="104">
        <v>21.461137081533565</v>
      </c>
      <c r="R71" s="104">
        <v>20.227100526932595</v>
      </c>
      <c r="S71" s="104">
        <v>20.516926911004219</v>
      </c>
      <c r="U71" s="77"/>
    </row>
    <row r="72" spans="1:21" x14ac:dyDescent="0.2">
      <c r="A72" s="14"/>
      <c r="B72" s="109" t="s">
        <v>356</v>
      </c>
      <c r="C72" s="109" t="s">
        <v>355</v>
      </c>
      <c r="D72" s="170">
        <v>32285</v>
      </c>
      <c r="E72" s="170">
        <v>75490</v>
      </c>
      <c r="F72" s="170">
        <v>107775</v>
      </c>
      <c r="G72" s="170">
        <v>34594.361761874425</v>
      </c>
      <c r="H72" s="170">
        <v>77773.435137370703</v>
      </c>
      <c r="I72" s="170">
        <v>112367.79689924512</v>
      </c>
      <c r="J72" s="170">
        <v>35922.588336250694</v>
      </c>
      <c r="K72" s="170">
        <v>78830.412949529215</v>
      </c>
      <c r="L72" s="170">
        <v>114753.0012857799</v>
      </c>
      <c r="N72" s="104">
        <v>7.1530486661744552</v>
      </c>
      <c r="O72" s="104">
        <v>3.0248180386418078</v>
      </c>
      <c r="P72" s="104">
        <v>4.2614677793969991</v>
      </c>
      <c r="Q72" s="104">
        <v>11.26711580068358</v>
      </c>
      <c r="R72" s="104">
        <v>4.4249741019064981</v>
      </c>
      <c r="S72" s="104">
        <v>6.474601053843565</v>
      </c>
    </row>
    <row r="73" spans="1:21" x14ac:dyDescent="0.2">
      <c r="A73" s="14"/>
      <c r="B73" s="109" t="s">
        <v>358</v>
      </c>
      <c r="C73" s="109" t="s">
        <v>357</v>
      </c>
      <c r="D73" s="170">
        <v>5382</v>
      </c>
      <c r="E73" s="170">
        <v>6200</v>
      </c>
      <c r="F73" s="170">
        <v>11582</v>
      </c>
      <c r="G73" s="170">
        <v>6375.650484501617</v>
      </c>
      <c r="H73" s="170">
        <v>7142.7830141472132</v>
      </c>
      <c r="I73" s="170">
        <v>13518.43349864883</v>
      </c>
      <c r="J73" s="170">
        <v>6839.7682132470391</v>
      </c>
      <c r="K73" s="170">
        <v>7689.9702329319798</v>
      </c>
      <c r="L73" s="170">
        <v>14529.738446179019</v>
      </c>
      <c r="N73" s="104">
        <v>18.462476486466308</v>
      </c>
      <c r="O73" s="104">
        <v>15.206177647535689</v>
      </c>
      <c r="P73" s="104">
        <v>16.719336027014585</v>
      </c>
      <c r="Q73" s="104">
        <v>27.085994300390915</v>
      </c>
      <c r="R73" s="104">
        <v>24.03177795051581</v>
      </c>
      <c r="S73" s="104">
        <v>25.451031308746487</v>
      </c>
    </row>
    <row r="74" spans="1:21" x14ac:dyDescent="0.2">
      <c r="A74" s="14"/>
      <c r="B74" s="109" t="s">
        <v>360</v>
      </c>
      <c r="C74" s="109" t="s">
        <v>359</v>
      </c>
      <c r="D74" s="170">
        <v>14206</v>
      </c>
      <c r="E74" s="170">
        <v>20752</v>
      </c>
      <c r="F74" s="170">
        <v>34958</v>
      </c>
      <c r="G74" s="170">
        <v>16184.492704315449</v>
      </c>
      <c r="H74" s="170">
        <v>22317.216308410862</v>
      </c>
      <c r="I74" s="170">
        <v>38501.709012726307</v>
      </c>
      <c r="J74" s="170">
        <v>17382.023254547064</v>
      </c>
      <c r="K74" s="170">
        <v>23373.405573581229</v>
      </c>
      <c r="L74" s="170">
        <v>40755.428828128293</v>
      </c>
      <c r="N74" s="104">
        <v>13.927162496941081</v>
      </c>
      <c r="O74" s="104">
        <v>7.5424841384486463</v>
      </c>
      <c r="P74" s="104">
        <v>10.137047350324124</v>
      </c>
      <c r="Q74" s="104">
        <v>22.356914363980462</v>
      </c>
      <c r="R74" s="104">
        <v>12.632062324504755</v>
      </c>
      <c r="S74" s="104">
        <v>16.583983145855875</v>
      </c>
    </row>
    <row r="75" spans="1:21" x14ac:dyDescent="0.2">
      <c r="A75" s="14"/>
      <c r="B75" s="109" t="s">
        <v>362</v>
      </c>
      <c r="C75" s="109" t="s">
        <v>361</v>
      </c>
      <c r="D75" s="170">
        <v>17976</v>
      </c>
      <c r="E75" s="170">
        <v>18538</v>
      </c>
      <c r="F75" s="170">
        <v>36514</v>
      </c>
      <c r="G75" s="170">
        <v>22429.195269353626</v>
      </c>
      <c r="H75" s="170">
        <v>21622.635180267695</v>
      </c>
      <c r="I75" s="170">
        <v>44051.830449621324</v>
      </c>
      <c r="J75" s="170">
        <v>24461.794691734111</v>
      </c>
      <c r="K75" s="170">
        <v>23456.736867297193</v>
      </c>
      <c r="L75" s="170">
        <v>47918.531559031304</v>
      </c>
      <c r="N75" s="104">
        <v>24.773004391152796</v>
      </c>
      <c r="O75" s="104">
        <v>16.639525192942585</v>
      </c>
      <c r="P75" s="104">
        <v>20.643672152109673</v>
      </c>
      <c r="Q75" s="104">
        <v>36.080299798253847</v>
      </c>
      <c r="R75" s="104">
        <v>26.533266087480811</v>
      </c>
      <c r="S75" s="104">
        <v>31.23331204204225</v>
      </c>
    </row>
    <row r="76" spans="1:21" x14ac:dyDescent="0.2">
      <c r="A76" s="82" t="s">
        <v>175</v>
      </c>
      <c r="B76" s="78" t="s">
        <v>136</v>
      </c>
      <c r="C76" s="78" t="s">
        <v>363</v>
      </c>
      <c r="D76" s="79">
        <v>69386</v>
      </c>
      <c r="E76" s="79">
        <v>121028</v>
      </c>
      <c r="F76" s="79">
        <v>190414</v>
      </c>
      <c r="G76" s="79">
        <v>79034.949125477608</v>
      </c>
      <c r="H76" s="79">
        <v>129134.92635845467</v>
      </c>
      <c r="I76" s="79">
        <v>208169.87548393226</v>
      </c>
      <c r="J76" s="79">
        <v>83992.572410282606</v>
      </c>
      <c r="K76" s="79">
        <v>133628.38457142797</v>
      </c>
      <c r="L76" s="79">
        <v>217620.95698171057</v>
      </c>
      <c r="M76" s="78"/>
      <c r="N76" s="107">
        <v>13.906190190351953</v>
      </c>
      <c r="O76" s="107">
        <v>6.6983890987661221</v>
      </c>
      <c r="P76" s="107">
        <v>9.3248792021239257</v>
      </c>
      <c r="Q76" s="107">
        <v>21.051180944690007</v>
      </c>
      <c r="R76" s="107">
        <v>10.411131780602823</v>
      </c>
      <c r="S76" s="107">
        <v>14.288317551078467</v>
      </c>
    </row>
    <row r="77" spans="1:21" x14ac:dyDescent="0.2">
      <c r="A77" s="14"/>
      <c r="B77" s="77"/>
      <c r="C77" s="77"/>
      <c r="D77" s="170"/>
      <c r="E77" s="170"/>
      <c r="F77" s="170"/>
      <c r="G77" s="170"/>
      <c r="H77" s="170"/>
      <c r="I77" s="170"/>
      <c r="J77" s="170"/>
      <c r="K77" s="170"/>
      <c r="L77" s="170"/>
      <c r="N77" s="104"/>
      <c r="O77" s="104"/>
      <c r="P77" s="104"/>
      <c r="Q77" s="104"/>
      <c r="R77" s="104"/>
      <c r="S77" s="104"/>
    </row>
    <row r="78" spans="1:21" x14ac:dyDescent="0.2">
      <c r="A78" s="14"/>
      <c r="B78" s="109" t="s">
        <v>206</v>
      </c>
      <c r="C78" s="109" t="s">
        <v>364</v>
      </c>
      <c r="D78" s="170">
        <v>5318</v>
      </c>
      <c r="E78" s="170">
        <v>1870</v>
      </c>
      <c r="F78" s="170">
        <v>7188</v>
      </c>
      <c r="G78" s="170">
        <v>6639.9582945171396</v>
      </c>
      <c r="H78" s="170">
        <v>2282.8586176628692</v>
      </c>
      <c r="I78" s="170">
        <v>8922.8169121800092</v>
      </c>
      <c r="J78" s="170">
        <v>6970.0171303062034</v>
      </c>
      <c r="K78" s="170">
        <v>2433.3137127471628</v>
      </c>
      <c r="L78" s="170">
        <v>9403.3308430533652</v>
      </c>
      <c r="N78" s="104">
        <v>24.858185304948101</v>
      </c>
      <c r="O78" s="104">
        <v>22.078000944538466</v>
      </c>
      <c r="P78" s="104">
        <v>24.134904176127002</v>
      </c>
      <c r="Q78" s="104">
        <v>31.064632010270831</v>
      </c>
      <c r="R78" s="104">
        <v>30.123727954393729</v>
      </c>
      <c r="S78" s="104">
        <v>30.819850348544307</v>
      </c>
    </row>
    <row r="79" spans="1:21" x14ac:dyDescent="0.2">
      <c r="A79" s="14"/>
      <c r="B79" s="109" t="s">
        <v>208</v>
      </c>
      <c r="C79" s="109" t="s">
        <v>365</v>
      </c>
      <c r="D79" s="170">
        <v>2325</v>
      </c>
      <c r="E79" s="170">
        <v>1553</v>
      </c>
      <c r="F79" s="170">
        <v>3878</v>
      </c>
      <c r="G79" s="170">
        <v>3000.3661328882104</v>
      </c>
      <c r="H79" s="170">
        <v>1880.0844175125608</v>
      </c>
      <c r="I79" s="170">
        <v>4880.4505504007711</v>
      </c>
      <c r="J79" s="170">
        <v>3260.9868197676819</v>
      </c>
      <c r="K79" s="170">
        <v>2019.9403873191582</v>
      </c>
      <c r="L79" s="170">
        <v>5280.9272070868401</v>
      </c>
      <c r="N79" s="104">
        <v>29.048005715621962</v>
      </c>
      <c r="O79" s="104">
        <v>21.061456375567332</v>
      </c>
      <c r="P79" s="104">
        <v>25.849678968560362</v>
      </c>
      <c r="Q79" s="104">
        <v>40.257497624416438</v>
      </c>
      <c r="R79" s="104">
        <v>30.06699210039654</v>
      </c>
      <c r="S79" s="104">
        <v>36.176565422559051</v>
      </c>
    </row>
    <row r="80" spans="1:21" x14ac:dyDescent="0.2">
      <c r="A80" s="14"/>
      <c r="B80" s="109" t="s">
        <v>367</v>
      </c>
      <c r="C80" s="109" t="s">
        <v>366</v>
      </c>
      <c r="D80" s="170">
        <v>3355</v>
      </c>
      <c r="E80" s="170">
        <v>2436</v>
      </c>
      <c r="F80" s="170">
        <v>5791</v>
      </c>
      <c r="G80" s="170">
        <v>4149.0539554043507</v>
      </c>
      <c r="H80" s="170">
        <v>2749.2630118573898</v>
      </c>
      <c r="I80" s="170">
        <v>6898.3169672617405</v>
      </c>
      <c r="J80" s="170">
        <v>4332.6561993096302</v>
      </c>
      <c r="K80" s="170">
        <v>2825.2808359107912</v>
      </c>
      <c r="L80" s="170">
        <v>7157.9370352204214</v>
      </c>
      <c r="N80" s="104">
        <v>23.6677781044516</v>
      </c>
      <c r="O80" s="104">
        <v>12.859729550795972</v>
      </c>
      <c r="P80" s="104">
        <v>19.121342898665873</v>
      </c>
      <c r="Q80" s="104">
        <v>29.140274197008353</v>
      </c>
      <c r="R80" s="104">
        <v>15.980329881395372</v>
      </c>
      <c r="S80" s="104">
        <v>23.604507601803171</v>
      </c>
    </row>
    <row r="81" spans="1:19" x14ac:dyDescent="0.2">
      <c r="A81" s="14"/>
      <c r="B81" s="109" t="s">
        <v>369</v>
      </c>
      <c r="C81" s="109" t="s">
        <v>368</v>
      </c>
      <c r="D81" s="170">
        <v>4968</v>
      </c>
      <c r="E81" s="170">
        <v>5153</v>
      </c>
      <c r="F81" s="170">
        <v>10121</v>
      </c>
      <c r="G81" s="170">
        <v>6275.9321801681517</v>
      </c>
      <c r="H81" s="170">
        <v>6167.9281515454468</v>
      </c>
      <c r="I81" s="170">
        <v>12443.860331713598</v>
      </c>
      <c r="J81" s="170">
        <v>6729.4815563815573</v>
      </c>
      <c r="K81" s="170">
        <v>6558.7355451922531</v>
      </c>
      <c r="L81" s="170">
        <v>13288.217101573809</v>
      </c>
      <c r="N81" s="104">
        <v>26.327137281967627</v>
      </c>
      <c r="O81" s="104">
        <v>19.695869426459289</v>
      </c>
      <c r="P81" s="104">
        <v>22.950897457895447</v>
      </c>
      <c r="Q81" s="104">
        <v>35.45655306726163</v>
      </c>
      <c r="R81" s="104">
        <v>27.279944599112227</v>
      </c>
      <c r="S81" s="104">
        <v>31.293519430627505</v>
      </c>
    </row>
    <row r="82" spans="1:19" x14ac:dyDescent="0.2">
      <c r="A82" s="14"/>
      <c r="B82" s="109" t="s">
        <v>371</v>
      </c>
      <c r="C82" s="109" t="s">
        <v>370</v>
      </c>
      <c r="D82" s="170">
        <v>34797</v>
      </c>
      <c r="E82" s="170">
        <v>27114</v>
      </c>
      <c r="F82" s="170">
        <v>61911</v>
      </c>
      <c r="G82" s="170">
        <v>44755.879283468872</v>
      </c>
      <c r="H82" s="170">
        <v>33141.022499161401</v>
      </c>
      <c r="I82" s="170">
        <v>77896.901782630273</v>
      </c>
      <c r="J82" s="170">
        <v>47984.446607135855</v>
      </c>
      <c r="K82" s="170">
        <v>35500.633143991123</v>
      </c>
      <c r="L82" s="170">
        <v>83485.079751126977</v>
      </c>
      <c r="N82" s="104">
        <v>28.619936441270433</v>
      </c>
      <c r="O82" s="104">
        <v>22.228452088077756</v>
      </c>
      <c r="P82" s="104">
        <v>25.820777862787338</v>
      </c>
      <c r="Q82" s="104">
        <v>37.898228603430908</v>
      </c>
      <c r="R82" s="104">
        <v>30.931006653356661</v>
      </c>
      <c r="S82" s="104">
        <v>34.846925023221999</v>
      </c>
    </row>
    <row r="83" spans="1:19" x14ac:dyDescent="0.2">
      <c r="A83" s="82" t="s">
        <v>229</v>
      </c>
      <c r="B83" s="78" t="s">
        <v>137</v>
      </c>
      <c r="C83" s="78" t="s">
        <v>372</v>
      </c>
      <c r="D83" s="79">
        <v>48898</v>
      </c>
      <c r="E83" s="79">
        <v>37029</v>
      </c>
      <c r="F83" s="79">
        <v>85927</v>
      </c>
      <c r="G83" s="79">
        <v>62524.362109075089</v>
      </c>
      <c r="H83" s="79">
        <v>44931.835784192132</v>
      </c>
      <c r="I83" s="79">
        <v>107456.19789326722</v>
      </c>
      <c r="J83" s="79">
        <v>66884.235550205442</v>
      </c>
      <c r="K83" s="79">
        <v>48004.422928747583</v>
      </c>
      <c r="L83" s="79">
        <v>114888.65847895303</v>
      </c>
      <c r="M83" s="78"/>
      <c r="N83" s="107">
        <v>27.866910935161137</v>
      </c>
      <c r="O83" s="107">
        <v>21.342287893791713</v>
      </c>
      <c r="P83" s="107">
        <v>25.055218840722038</v>
      </c>
      <c r="Q83" s="107">
        <v>36.783172216052698</v>
      </c>
      <c r="R83" s="107">
        <v>29.640073803633872</v>
      </c>
      <c r="S83" s="107">
        <v>33.704957090266198</v>
      </c>
    </row>
    <row r="84" spans="1:19" x14ac:dyDescent="0.2">
      <c r="A84" s="14"/>
      <c r="D84" s="170"/>
      <c r="E84" s="170"/>
      <c r="F84" s="170"/>
      <c r="G84" s="170"/>
      <c r="H84" s="170"/>
      <c r="I84" s="170"/>
      <c r="J84" s="170"/>
      <c r="K84" s="170"/>
      <c r="L84" s="170"/>
      <c r="N84" s="104"/>
      <c r="O84" s="104"/>
      <c r="P84" s="104"/>
      <c r="Q84" s="104"/>
      <c r="R84" s="104"/>
      <c r="S84" s="104"/>
    </row>
    <row r="85" spans="1:19" x14ac:dyDescent="0.2">
      <c r="A85" s="165" t="s">
        <v>391</v>
      </c>
      <c r="B85" s="9"/>
      <c r="C85" s="9"/>
      <c r="D85" s="34">
        <v>274092</v>
      </c>
      <c r="E85" s="34">
        <v>352369</v>
      </c>
      <c r="F85" s="34">
        <v>626461</v>
      </c>
      <c r="G85" s="34">
        <v>308740.34679710842</v>
      </c>
      <c r="H85" s="34">
        <v>379744.87165623851</v>
      </c>
      <c r="I85" s="34">
        <v>688485.21845334698</v>
      </c>
      <c r="J85" s="34">
        <v>319353.94662675977</v>
      </c>
      <c r="K85" s="34">
        <v>389087.11219670792</v>
      </c>
      <c r="L85" s="34">
        <v>708441.0588234677</v>
      </c>
      <c r="M85" s="9"/>
      <c r="N85" s="173">
        <v>12.641137573190186</v>
      </c>
      <c r="O85" s="173">
        <v>7.7690919621869359</v>
      </c>
      <c r="P85" s="173">
        <v>9.900731003741182</v>
      </c>
      <c r="Q85" s="173">
        <v>16.513413972957913</v>
      </c>
      <c r="R85" s="173">
        <v>10.420358259866202</v>
      </c>
      <c r="S85" s="173">
        <v>13.086219066065997</v>
      </c>
    </row>
    <row r="86" spans="1:19" x14ac:dyDescent="0.2">
      <c r="A86" s="109" t="s">
        <v>373</v>
      </c>
      <c r="D86" s="170">
        <v>3160517</v>
      </c>
      <c r="E86" s="170">
        <v>3826726</v>
      </c>
      <c r="F86" s="170">
        <v>6987243</v>
      </c>
      <c r="G86" s="170">
        <v>3545777.7206790443</v>
      </c>
      <c r="H86" s="170">
        <v>4161234.9470844031</v>
      </c>
      <c r="I86" s="170">
        <v>7707012.6677634474</v>
      </c>
      <c r="J86" s="170">
        <v>3688191.5305034947</v>
      </c>
      <c r="K86" s="170">
        <v>4314155.8705732981</v>
      </c>
      <c r="L86" s="170">
        <v>8002347.4010767927</v>
      </c>
      <c r="N86" s="104">
        <v>12.189800614236358</v>
      </c>
      <c r="O86" s="104">
        <v>8.7413874702396477</v>
      </c>
      <c r="P86" s="104">
        <v>10.301197020963016</v>
      </c>
      <c r="Q86" s="104">
        <v>16.6958295273683</v>
      </c>
      <c r="R86" s="104">
        <v>12.73751688971978</v>
      </c>
      <c r="S86" s="104">
        <v>14.527967627242866</v>
      </c>
    </row>
  </sheetData>
  <hyperlinks>
    <hyperlink ref="B6" r:id="rId1"/>
    <hyperlink ref="B8" r:id="rId2" location="node-aantal-personen-met-medisch-specialistische-zorg-2030-en-2040 "/>
  </hyperlinks>
  <pageMargins left="0.7" right="0.7" top="0.75" bottom="0.75" header="0.3" footer="0.3"/>
  <pageSetup paperSize="0" orientation="portrait" horizontalDpi="0" verticalDpi="0" copies="0"/>
  <ignoredErrors>
    <ignoredError sqref="C20:C28 C34:C83"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20"/>
  <sheetViews>
    <sheetView workbookViewId="0">
      <selection activeCell="B6" sqref="B6"/>
    </sheetView>
  </sheetViews>
  <sheetFormatPr defaultRowHeight="12.75" x14ac:dyDescent="0.2"/>
  <cols>
    <col min="1" max="1" width="12.33203125" style="109" customWidth="1"/>
    <col min="2" max="2" width="48.6640625" style="109" customWidth="1"/>
    <col min="3" max="3" width="30" style="109" customWidth="1"/>
    <col min="4" max="4" width="10.83203125" style="109" customWidth="1"/>
    <col min="5" max="5" width="11.6640625" style="109" customWidth="1"/>
    <col min="6" max="16384" width="9.33203125" style="109"/>
  </cols>
  <sheetData>
    <row r="1" spans="1:6" x14ac:dyDescent="0.2">
      <c r="A1" s="77" t="s">
        <v>604</v>
      </c>
      <c r="C1" s="110"/>
      <c r="D1" s="110"/>
      <c r="E1" s="110"/>
      <c r="F1" s="110"/>
    </row>
    <row r="3" spans="1:6" x14ac:dyDescent="0.2">
      <c r="A3" s="75" t="s">
        <v>7</v>
      </c>
      <c r="B3" s="109" t="s">
        <v>393</v>
      </c>
    </row>
    <row r="4" spans="1:6" x14ac:dyDescent="0.2">
      <c r="A4" s="75" t="s">
        <v>10</v>
      </c>
      <c r="B4" s="96">
        <v>2017</v>
      </c>
    </row>
    <row r="5" spans="1:6" x14ac:dyDescent="0.2">
      <c r="A5" s="77" t="s">
        <v>14</v>
      </c>
      <c r="B5" s="84" t="s">
        <v>392</v>
      </c>
    </row>
    <row r="6" spans="1:6" x14ac:dyDescent="0.2">
      <c r="A6" s="77" t="s">
        <v>129</v>
      </c>
      <c r="B6" s="163" t="s">
        <v>910</v>
      </c>
    </row>
    <row r="7" spans="1:6" x14ac:dyDescent="0.2">
      <c r="A7" s="77"/>
      <c r="B7" s="185"/>
    </row>
    <row r="8" spans="1:6" x14ac:dyDescent="0.2">
      <c r="A8" s="77"/>
      <c r="B8" s="110"/>
    </row>
    <row r="9" spans="1:6" ht="21" x14ac:dyDescent="0.35">
      <c r="A9" s="73" t="s">
        <v>9</v>
      </c>
    </row>
    <row r="10" spans="1:6" ht="21" x14ac:dyDescent="0.35">
      <c r="A10" s="73"/>
    </row>
    <row r="11" spans="1:6" x14ac:dyDescent="0.2">
      <c r="A11" s="109" t="s">
        <v>408</v>
      </c>
      <c r="C11" s="77"/>
    </row>
    <row r="12" spans="1:6" x14ac:dyDescent="0.2">
      <c r="B12" s="109" t="s">
        <v>406</v>
      </c>
      <c r="C12" s="300">
        <v>10655</v>
      </c>
    </row>
    <row r="13" spans="1:6" x14ac:dyDescent="0.2">
      <c r="B13" s="109" t="s">
        <v>407</v>
      </c>
      <c r="C13" s="330">
        <v>2.7E-2</v>
      </c>
    </row>
    <row r="14" spans="1:6" x14ac:dyDescent="0.2">
      <c r="A14" s="109" t="s">
        <v>409</v>
      </c>
      <c r="C14" s="330"/>
    </row>
    <row r="15" spans="1:6" x14ac:dyDescent="0.2">
      <c r="B15" s="109" t="s">
        <v>402</v>
      </c>
      <c r="C15" s="330">
        <v>1.6E-2</v>
      </c>
    </row>
    <row r="16" spans="1:6" x14ac:dyDescent="0.2">
      <c r="B16" s="109" t="s">
        <v>403</v>
      </c>
      <c r="C16" s="330">
        <v>6.0000000000000001E-3</v>
      </c>
    </row>
    <row r="17" spans="1:3" x14ac:dyDescent="0.2">
      <c r="B17" s="109" t="s">
        <v>404</v>
      </c>
      <c r="C17" s="330">
        <v>0</v>
      </c>
    </row>
    <row r="19" spans="1:3" x14ac:dyDescent="0.2">
      <c r="A19" s="109" t="s">
        <v>405</v>
      </c>
    </row>
    <row r="20" spans="1:3" x14ac:dyDescent="0.2">
      <c r="A20" s="32" t="s">
        <v>401</v>
      </c>
    </row>
  </sheetData>
  <hyperlinks>
    <hyperlink ref="B5" r:id="rId1"/>
  </hyperlinks>
  <pageMargins left="0.7" right="0.7" top="0.75" bottom="0.75" header="0.3" footer="0.3"/>
  <pageSetup paperSize="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AE66"/>
  <sheetViews>
    <sheetView workbookViewId="0">
      <selection activeCell="E38" sqref="E38"/>
    </sheetView>
  </sheetViews>
  <sheetFormatPr defaultRowHeight="12.75" x14ac:dyDescent="0.2"/>
  <cols>
    <col min="1" max="1" width="11.83203125" style="201" customWidth="1"/>
    <col min="2" max="2" width="82" style="201" customWidth="1"/>
    <col min="3" max="3" width="38.5" style="201" bestFit="1" customWidth="1"/>
    <col min="4" max="6" width="15.1640625" style="201" customWidth="1"/>
    <col min="7" max="7" width="16.83203125" style="201" bestFit="1" customWidth="1"/>
    <col min="8" max="9" width="15.1640625" style="201" customWidth="1"/>
    <col min="10" max="10" width="9.33203125" style="201"/>
    <col min="11" max="13" width="15.1640625" style="201" customWidth="1"/>
    <col min="14" max="14" width="16.83203125" style="201" bestFit="1" customWidth="1"/>
    <col min="15" max="16" width="15.1640625" style="201" customWidth="1"/>
    <col min="17" max="16384" width="9.33203125" style="201"/>
  </cols>
  <sheetData>
    <row r="1" spans="1:6" x14ac:dyDescent="0.2">
      <c r="A1" s="200" t="s">
        <v>546</v>
      </c>
    </row>
    <row r="3" spans="1:6" x14ac:dyDescent="0.2">
      <c r="A3" s="202" t="s">
        <v>7</v>
      </c>
      <c r="B3" s="203" t="s">
        <v>547</v>
      </c>
    </row>
    <row r="4" spans="1:6" x14ac:dyDescent="0.2">
      <c r="A4" s="202"/>
      <c r="B4" s="204" t="s">
        <v>548</v>
      </c>
    </row>
    <row r="5" spans="1:6" x14ac:dyDescent="0.2">
      <c r="A5" s="202" t="s">
        <v>10</v>
      </c>
      <c r="B5" s="203" t="s">
        <v>911</v>
      </c>
    </row>
    <row r="6" spans="1:6" x14ac:dyDescent="0.2">
      <c r="A6" s="200" t="s">
        <v>14</v>
      </c>
      <c r="B6" s="198" t="s">
        <v>549</v>
      </c>
    </row>
    <row r="7" spans="1:6" x14ac:dyDescent="0.2">
      <c r="A7" s="200"/>
      <c r="B7" s="198" t="s">
        <v>550</v>
      </c>
    </row>
    <row r="8" spans="1:6" x14ac:dyDescent="0.2">
      <c r="A8" s="200"/>
      <c r="B8" s="198" t="s">
        <v>551</v>
      </c>
    </row>
    <row r="9" spans="1:6" x14ac:dyDescent="0.2">
      <c r="A9" s="200"/>
      <c r="B9" s="199" t="s">
        <v>552</v>
      </c>
    </row>
    <row r="10" spans="1:6" x14ac:dyDescent="0.2">
      <c r="A10" s="200" t="s">
        <v>129</v>
      </c>
      <c r="B10" s="201" t="s">
        <v>553</v>
      </c>
      <c r="E10" s="205"/>
    </row>
    <row r="11" spans="1:6" x14ac:dyDescent="0.2">
      <c r="A11" s="206"/>
      <c r="B11" s="201" t="s">
        <v>554</v>
      </c>
      <c r="C11" s="207"/>
      <c r="D11" s="207"/>
      <c r="E11" s="208"/>
      <c r="F11" s="207"/>
    </row>
    <row r="12" spans="1:6" x14ac:dyDescent="0.2">
      <c r="A12" s="206"/>
      <c r="B12" s="201" t="s">
        <v>555</v>
      </c>
      <c r="C12" s="207"/>
      <c r="D12" s="207"/>
      <c r="E12" s="208"/>
      <c r="F12" s="207"/>
    </row>
    <row r="13" spans="1:6" x14ac:dyDescent="0.2">
      <c r="A13" s="209" t="s">
        <v>130</v>
      </c>
      <c r="B13" s="201" t="s">
        <v>600</v>
      </c>
    </row>
    <row r="14" spans="1:6" x14ac:dyDescent="0.2">
      <c r="A14" s="200"/>
      <c r="B14" s="201" t="s">
        <v>601</v>
      </c>
    </row>
    <row r="15" spans="1:6" x14ac:dyDescent="0.2">
      <c r="B15" s="201" t="s">
        <v>556</v>
      </c>
    </row>
    <row r="16" spans="1:6" x14ac:dyDescent="0.2">
      <c r="B16" s="201" t="s">
        <v>557</v>
      </c>
    </row>
    <row r="17" spans="1:24" x14ac:dyDescent="0.2">
      <c r="B17" s="262" t="s">
        <v>813</v>
      </c>
    </row>
    <row r="18" spans="1:24" s="250" customFormat="1" x14ac:dyDescent="0.2">
      <c r="B18" s="262"/>
    </row>
    <row r="19" spans="1:24" ht="13.5" thickBot="1" x14ac:dyDescent="0.25">
      <c r="A19" s="232"/>
      <c r="B19" s="232"/>
      <c r="C19" s="232"/>
      <c r="D19" s="232"/>
      <c r="E19" s="232"/>
      <c r="F19" s="232"/>
      <c r="G19" s="232"/>
      <c r="H19" s="232"/>
      <c r="I19" s="232"/>
      <c r="J19" s="232"/>
      <c r="K19" s="232"/>
      <c r="L19" s="232"/>
      <c r="M19" s="232"/>
    </row>
    <row r="20" spans="1:24" ht="13.5" thickTop="1" x14ac:dyDescent="0.2">
      <c r="A20" s="240" t="s">
        <v>558</v>
      </c>
      <c r="B20" s="241"/>
      <c r="C20" s="242"/>
      <c r="D20" s="242"/>
      <c r="E20" s="242"/>
      <c r="F20" s="242"/>
      <c r="G20" s="242"/>
      <c r="H20" s="242"/>
      <c r="I20" s="242"/>
      <c r="J20" s="242"/>
      <c r="K20" s="242"/>
      <c r="L20" s="242"/>
      <c r="M20" s="233"/>
      <c r="N20" s="225"/>
      <c r="O20" s="225"/>
      <c r="P20" s="225"/>
      <c r="Q20" s="40"/>
      <c r="R20" s="40"/>
      <c r="S20" s="40"/>
      <c r="T20" s="40"/>
      <c r="U20" s="40"/>
      <c r="V20" s="40"/>
      <c r="W20" s="40"/>
      <c r="X20" s="42"/>
    </row>
    <row r="21" spans="1:24" x14ac:dyDescent="0.2">
      <c r="A21" s="243" t="s">
        <v>559</v>
      </c>
      <c r="B21" s="224"/>
      <c r="C21" s="225"/>
      <c r="D21" s="225"/>
      <c r="E21" s="225"/>
      <c r="F21" s="225"/>
      <c r="G21" s="225"/>
      <c r="H21" s="225"/>
      <c r="I21" s="225"/>
      <c r="J21" s="225"/>
      <c r="K21" s="225"/>
      <c r="L21" s="225"/>
      <c r="M21" s="234"/>
      <c r="N21" s="225"/>
      <c r="O21" s="225"/>
      <c r="P21" s="225"/>
      <c r="Q21" s="40"/>
      <c r="R21" s="40"/>
      <c r="S21" s="40"/>
      <c r="T21" s="40"/>
      <c r="U21" s="40"/>
      <c r="V21" s="40"/>
      <c r="W21" s="40"/>
      <c r="X21" s="42"/>
    </row>
    <row r="22" spans="1:24" x14ac:dyDescent="0.2">
      <c r="A22" s="244" t="s">
        <v>579</v>
      </c>
      <c r="B22" s="224"/>
      <c r="C22" s="225"/>
      <c r="D22" s="225"/>
      <c r="E22" s="225"/>
      <c r="F22" s="225"/>
      <c r="G22" s="225"/>
      <c r="H22" s="225"/>
      <c r="I22" s="225"/>
      <c r="J22" s="225"/>
      <c r="K22" s="225"/>
      <c r="L22" s="225"/>
      <c r="M22" s="234"/>
      <c r="N22" s="225"/>
      <c r="O22" s="225"/>
      <c r="P22" s="225"/>
      <c r="Q22" s="40"/>
      <c r="R22" s="40"/>
      <c r="S22" s="40"/>
      <c r="T22" s="40"/>
      <c r="U22" s="40"/>
      <c r="V22" s="40"/>
      <c r="W22" s="40"/>
      <c r="X22" s="42"/>
    </row>
    <row r="23" spans="1:24" x14ac:dyDescent="0.2">
      <c r="A23" s="244" t="s">
        <v>580</v>
      </c>
      <c r="B23" s="224"/>
      <c r="C23" s="225"/>
      <c r="D23" s="225"/>
      <c r="E23" s="225"/>
      <c r="F23" s="225"/>
      <c r="G23" s="225"/>
      <c r="H23" s="225"/>
      <c r="I23" s="225"/>
      <c r="J23" s="225"/>
      <c r="K23" s="225"/>
      <c r="L23" s="225"/>
      <c r="M23" s="234"/>
      <c r="N23" s="225"/>
      <c r="O23" s="225"/>
      <c r="P23" s="225"/>
      <c r="Q23" s="40"/>
      <c r="R23" s="40"/>
      <c r="S23" s="40"/>
      <c r="T23" s="40"/>
      <c r="U23" s="40"/>
      <c r="V23" s="40"/>
      <c r="W23" s="40"/>
      <c r="X23" s="42"/>
    </row>
    <row r="24" spans="1:24" x14ac:dyDescent="0.2">
      <c r="A24" s="244" t="s">
        <v>581</v>
      </c>
      <c r="B24" s="40"/>
      <c r="C24" s="40"/>
      <c r="D24" s="40"/>
      <c r="E24" s="40"/>
      <c r="F24" s="40"/>
      <c r="G24" s="40"/>
      <c r="H24" s="40"/>
      <c r="I24" s="40"/>
      <c r="J24" s="40"/>
      <c r="K24" s="40"/>
      <c r="L24" s="40"/>
      <c r="M24" s="235"/>
      <c r="N24" s="40"/>
      <c r="O24" s="40"/>
      <c r="P24" s="40"/>
      <c r="Q24" s="40"/>
      <c r="R24" s="40"/>
      <c r="S24" s="40"/>
      <c r="T24" s="40"/>
      <c r="U24" s="40"/>
      <c r="V24" s="40"/>
      <c r="W24" s="40"/>
      <c r="X24" s="42"/>
    </row>
    <row r="25" spans="1:24" x14ac:dyDescent="0.2">
      <c r="A25" s="244" t="s">
        <v>582</v>
      </c>
      <c r="B25" s="40"/>
      <c r="C25" s="40"/>
      <c r="D25" s="40"/>
      <c r="E25" s="40"/>
      <c r="F25" s="40"/>
      <c r="G25" s="40"/>
      <c r="H25" s="40"/>
      <c r="I25" s="40"/>
      <c r="J25" s="40"/>
      <c r="K25" s="40"/>
      <c r="L25" s="40"/>
      <c r="M25" s="235"/>
      <c r="N25" s="40"/>
      <c r="O25" s="40"/>
      <c r="P25" s="40"/>
      <c r="Q25" s="40"/>
      <c r="R25" s="40"/>
      <c r="S25" s="40"/>
      <c r="T25" s="40"/>
      <c r="U25" s="40"/>
      <c r="V25" s="40"/>
      <c r="W25" s="40"/>
      <c r="X25" s="42"/>
    </row>
    <row r="26" spans="1:24" x14ac:dyDescent="0.2">
      <c r="A26" s="244" t="s">
        <v>583</v>
      </c>
      <c r="B26" s="40"/>
      <c r="C26" s="40"/>
      <c r="D26" s="40"/>
      <c r="E26" s="40"/>
      <c r="F26" s="40"/>
      <c r="G26" s="40"/>
      <c r="H26" s="40"/>
      <c r="I26" s="40"/>
      <c r="J26" s="40"/>
      <c r="K26" s="40"/>
      <c r="L26" s="40"/>
      <c r="M26" s="235"/>
      <c r="N26" s="40"/>
      <c r="O26" s="40"/>
      <c r="P26" s="40"/>
      <c r="Q26" s="40"/>
      <c r="R26" s="40"/>
      <c r="S26" s="40"/>
      <c r="T26" s="40"/>
      <c r="U26" s="40"/>
      <c r="V26" s="40"/>
      <c r="W26" s="40"/>
      <c r="X26" s="42"/>
    </row>
    <row r="27" spans="1:24" x14ac:dyDescent="0.2">
      <c r="A27" s="244" t="s">
        <v>584</v>
      </c>
      <c r="B27" s="40"/>
      <c r="C27" s="40"/>
      <c r="D27" s="40"/>
      <c r="E27" s="40"/>
      <c r="F27" s="40"/>
      <c r="G27" s="40"/>
      <c r="H27" s="40"/>
      <c r="I27" s="40"/>
      <c r="J27" s="40"/>
      <c r="K27" s="40"/>
      <c r="L27" s="40"/>
      <c r="M27" s="235"/>
      <c r="N27" s="40"/>
      <c r="O27" s="40"/>
      <c r="P27" s="40"/>
      <c r="Q27" s="40"/>
      <c r="R27" s="40"/>
      <c r="S27" s="40"/>
      <c r="T27" s="40"/>
      <c r="U27" s="40"/>
      <c r="V27" s="40"/>
      <c r="W27" s="40"/>
      <c r="X27" s="42"/>
    </row>
    <row r="28" spans="1:24" x14ac:dyDescent="0.2">
      <c r="A28" s="244"/>
      <c r="B28" s="40"/>
      <c r="C28" s="40"/>
      <c r="D28" s="40"/>
      <c r="E28" s="40"/>
      <c r="F28" s="40"/>
      <c r="G28" s="40"/>
      <c r="H28" s="40"/>
      <c r="I28" s="40"/>
      <c r="J28" s="40"/>
      <c r="K28" s="40"/>
      <c r="L28" s="40"/>
      <c r="M28" s="235"/>
      <c r="N28" s="40"/>
      <c r="O28" s="40"/>
      <c r="P28" s="40"/>
      <c r="Q28" s="40"/>
      <c r="R28" s="40"/>
      <c r="S28" s="40"/>
      <c r="T28" s="40"/>
      <c r="U28" s="40"/>
      <c r="V28" s="40"/>
      <c r="W28" s="40"/>
      <c r="X28" s="42"/>
    </row>
    <row r="29" spans="1:24" x14ac:dyDescent="0.2">
      <c r="A29" s="243" t="s">
        <v>560</v>
      </c>
      <c r="B29" s="40"/>
      <c r="C29" s="40"/>
      <c r="D29" s="40"/>
      <c r="E29" s="40"/>
      <c r="F29" s="40"/>
      <c r="G29" s="40"/>
      <c r="H29" s="40"/>
      <c r="I29" s="40"/>
      <c r="J29" s="40"/>
      <c r="K29" s="40"/>
      <c r="L29" s="40"/>
      <c r="M29" s="235"/>
      <c r="N29" s="40"/>
      <c r="O29" s="40"/>
      <c r="P29" s="40"/>
      <c r="Q29" s="40"/>
      <c r="R29" s="40"/>
      <c r="S29" s="40"/>
      <c r="T29" s="40"/>
      <c r="U29" s="40"/>
      <c r="V29" s="40"/>
      <c r="W29" s="40"/>
      <c r="X29" s="42"/>
    </row>
    <row r="30" spans="1:24" x14ac:dyDescent="0.2">
      <c r="A30" s="244" t="s">
        <v>585</v>
      </c>
      <c r="B30" s="40"/>
      <c r="C30" s="40"/>
      <c r="D30" s="40"/>
      <c r="E30" s="40"/>
      <c r="F30" s="40"/>
      <c r="G30" s="40"/>
      <c r="H30" s="40"/>
      <c r="I30" s="40"/>
      <c r="J30" s="40"/>
      <c r="K30" s="40"/>
      <c r="L30" s="40"/>
      <c r="M30" s="235"/>
      <c r="N30" s="40"/>
      <c r="O30" s="40"/>
      <c r="P30" s="40"/>
      <c r="Q30" s="40"/>
      <c r="R30" s="40"/>
      <c r="S30" s="40"/>
      <c r="T30" s="40"/>
      <c r="U30" s="40"/>
      <c r="V30" s="40"/>
      <c r="W30" s="40"/>
      <c r="X30" s="42"/>
    </row>
    <row r="31" spans="1:24" x14ac:dyDescent="0.2">
      <c r="A31" s="244" t="s">
        <v>586</v>
      </c>
      <c r="B31" s="40"/>
      <c r="C31" s="40"/>
      <c r="D31" s="40"/>
      <c r="E31" s="40"/>
      <c r="F31" s="40"/>
      <c r="G31" s="40"/>
      <c r="H31" s="40"/>
      <c r="I31" s="40"/>
      <c r="J31" s="40"/>
      <c r="K31" s="40"/>
      <c r="L31" s="40"/>
      <c r="M31" s="235"/>
      <c r="N31" s="40"/>
      <c r="O31" s="40"/>
      <c r="P31" s="40"/>
      <c r="Q31" s="40"/>
      <c r="R31" s="40"/>
      <c r="S31" s="40"/>
      <c r="T31" s="40"/>
      <c r="U31" s="40"/>
      <c r="V31" s="40"/>
      <c r="W31" s="40"/>
      <c r="X31" s="42"/>
    </row>
    <row r="32" spans="1:24" x14ac:dyDescent="0.2">
      <c r="A32" s="244" t="s">
        <v>587</v>
      </c>
      <c r="B32" s="40"/>
      <c r="C32" s="40"/>
      <c r="D32" s="40"/>
      <c r="E32" s="40"/>
      <c r="F32" s="40"/>
      <c r="G32" s="40"/>
      <c r="H32" s="40"/>
      <c r="I32" s="40"/>
      <c r="J32" s="40"/>
      <c r="K32" s="40"/>
      <c r="L32" s="40"/>
      <c r="M32" s="235"/>
      <c r="N32" s="40"/>
      <c r="O32" s="40"/>
      <c r="P32" s="40"/>
      <c r="Q32" s="40"/>
      <c r="R32" s="40"/>
      <c r="S32" s="40"/>
      <c r="T32" s="40"/>
      <c r="U32" s="40"/>
      <c r="V32" s="40"/>
      <c r="W32" s="40"/>
      <c r="X32" s="42"/>
    </row>
    <row r="33" spans="1:31" x14ac:dyDescent="0.2">
      <c r="A33" s="244" t="s">
        <v>588</v>
      </c>
      <c r="B33" s="40"/>
      <c r="C33" s="40"/>
      <c r="D33" s="40"/>
      <c r="E33" s="40"/>
      <c r="F33" s="40"/>
      <c r="G33" s="40"/>
      <c r="H33" s="40"/>
      <c r="I33" s="40"/>
      <c r="J33" s="40"/>
      <c r="K33" s="40"/>
      <c r="L33" s="40"/>
      <c r="M33" s="235"/>
      <c r="N33" s="40"/>
      <c r="O33" s="40"/>
      <c r="P33" s="40"/>
      <c r="Q33" s="40"/>
      <c r="R33" s="40"/>
      <c r="S33" s="40"/>
      <c r="T33" s="40"/>
      <c r="U33" s="40"/>
      <c r="V33" s="40"/>
      <c r="W33" s="40"/>
      <c r="X33" s="42"/>
    </row>
    <row r="34" spans="1:31" x14ac:dyDescent="0.2">
      <c r="A34" s="244" t="s">
        <v>589</v>
      </c>
      <c r="B34" s="40"/>
      <c r="C34" s="40"/>
      <c r="D34" s="40"/>
      <c r="E34" s="40"/>
      <c r="F34" s="40"/>
      <c r="G34" s="40"/>
      <c r="H34" s="40"/>
      <c r="I34" s="40"/>
      <c r="J34" s="40"/>
      <c r="K34" s="40"/>
      <c r="L34" s="40"/>
      <c r="M34" s="235"/>
      <c r="N34" s="40"/>
      <c r="O34" s="40"/>
      <c r="P34" s="40"/>
      <c r="Q34" s="40"/>
      <c r="R34" s="40"/>
      <c r="S34" s="40"/>
      <c r="T34" s="40"/>
      <c r="U34" s="40"/>
      <c r="V34" s="40"/>
      <c r="W34" s="40"/>
      <c r="X34" s="42"/>
    </row>
    <row r="35" spans="1:31" x14ac:dyDescent="0.2">
      <c r="A35" s="244" t="s">
        <v>590</v>
      </c>
      <c r="B35" s="40"/>
      <c r="C35" s="40"/>
      <c r="D35" s="40"/>
      <c r="E35" s="40"/>
      <c r="F35" s="40"/>
      <c r="G35" s="40"/>
      <c r="H35" s="40"/>
      <c r="I35" s="40"/>
      <c r="J35" s="40"/>
      <c r="K35" s="40"/>
      <c r="L35" s="40"/>
      <c r="M35" s="235"/>
      <c r="N35" s="40"/>
      <c r="O35" s="40"/>
      <c r="P35" s="40"/>
      <c r="Q35" s="40"/>
      <c r="R35" s="40"/>
      <c r="S35" s="40"/>
      <c r="T35" s="40"/>
      <c r="U35" s="40"/>
      <c r="V35" s="40"/>
      <c r="W35" s="40"/>
      <c r="X35" s="42"/>
    </row>
    <row r="36" spans="1:31" x14ac:dyDescent="0.2">
      <c r="A36" s="245"/>
      <c r="B36" s="40"/>
      <c r="C36" s="40"/>
      <c r="D36" s="40"/>
      <c r="E36" s="40"/>
      <c r="F36" s="40"/>
      <c r="G36" s="40"/>
      <c r="H36" s="40"/>
      <c r="I36" s="40"/>
      <c r="J36" s="40"/>
      <c r="K36" s="40"/>
      <c r="L36" s="40"/>
      <c r="M36" s="235"/>
      <c r="N36" s="40"/>
      <c r="O36" s="40"/>
      <c r="P36" s="40"/>
      <c r="Q36" s="40"/>
      <c r="R36" s="40"/>
      <c r="S36" s="40"/>
      <c r="T36" s="40"/>
      <c r="U36" s="40"/>
      <c r="V36" s="40"/>
      <c r="W36" s="40"/>
      <c r="X36" s="42"/>
    </row>
    <row r="37" spans="1:31" x14ac:dyDescent="0.2">
      <c r="A37" s="246" t="s">
        <v>561</v>
      </c>
      <c r="B37" s="40"/>
      <c r="C37" s="40"/>
      <c r="D37" s="40"/>
      <c r="E37" s="40"/>
      <c r="F37" s="40"/>
      <c r="G37" s="40"/>
      <c r="H37" s="40"/>
      <c r="I37" s="40"/>
      <c r="J37" s="40"/>
      <c r="K37" s="40"/>
      <c r="L37" s="40"/>
      <c r="M37" s="235"/>
      <c r="N37" s="40"/>
      <c r="O37" s="40"/>
      <c r="P37" s="40"/>
      <c r="Q37" s="40"/>
      <c r="R37" s="40"/>
      <c r="S37" s="40"/>
      <c r="T37" s="40"/>
      <c r="U37" s="40"/>
      <c r="V37" s="40"/>
      <c r="W37" s="40"/>
      <c r="X37" s="42"/>
    </row>
    <row r="38" spans="1:31" x14ac:dyDescent="0.2">
      <c r="A38" s="245" t="s">
        <v>562</v>
      </c>
      <c r="B38" s="226"/>
      <c r="C38" s="226"/>
      <c r="D38" s="226"/>
      <c r="E38" s="226"/>
      <c r="F38" s="226"/>
      <c r="G38" s="226"/>
      <c r="H38" s="226"/>
      <c r="I38" s="226"/>
      <c r="J38" s="226"/>
      <c r="K38" s="226"/>
      <c r="L38" s="226"/>
      <c r="M38" s="236"/>
      <c r="N38" s="226"/>
      <c r="O38" s="226"/>
      <c r="P38" s="226"/>
      <c r="Q38" s="226"/>
      <c r="R38" s="226"/>
      <c r="S38" s="226"/>
      <c r="T38" s="226"/>
      <c r="U38" s="226"/>
      <c r="V38" s="226"/>
      <c r="W38" s="226"/>
      <c r="X38" s="226"/>
      <c r="Y38" s="206"/>
      <c r="Z38" s="206"/>
      <c r="AA38" s="206"/>
      <c r="AB38" s="206"/>
      <c r="AC38" s="206"/>
      <c r="AD38" s="206"/>
      <c r="AE38" s="206"/>
    </row>
    <row r="39" spans="1:31" x14ac:dyDescent="0.2">
      <c r="A39" s="245" t="s">
        <v>563</v>
      </c>
      <c r="B39" s="226"/>
      <c r="C39" s="226"/>
      <c r="D39" s="226"/>
      <c r="E39" s="226"/>
      <c r="F39" s="226"/>
      <c r="G39" s="226"/>
      <c r="H39" s="226"/>
      <c r="I39" s="226"/>
      <c r="J39" s="226"/>
      <c r="K39" s="226"/>
      <c r="L39" s="226"/>
      <c r="M39" s="236"/>
      <c r="N39" s="226"/>
      <c r="O39" s="226"/>
      <c r="P39" s="226"/>
      <c r="Q39" s="226"/>
      <c r="R39" s="226"/>
      <c r="S39" s="226"/>
      <c r="T39" s="226"/>
      <c r="U39" s="226"/>
      <c r="V39" s="226"/>
      <c r="W39" s="226"/>
      <c r="X39" s="226"/>
      <c r="Y39" s="206"/>
      <c r="Z39" s="206"/>
      <c r="AA39" s="206"/>
      <c r="AB39" s="206"/>
      <c r="AC39" s="206"/>
      <c r="AD39" s="206"/>
      <c r="AE39" s="206"/>
    </row>
    <row r="40" spans="1:31" x14ac:dyDescent="0.2">
      <c r="A40" s="245" t="s">
        <v>564</v>
      </c>
      <c r="B40" s="226"/>
      <c r="C40" s="40"/>
      <c r="D40" s="101"/>
      <c r="E40" s="40"/>
      <c r="F40" s="40"/>
      <c r="G40" s="40"/>
      <c r="H40" s="40"/>
      <c r="I40" s="40"/>
      <c r="J40" s="40"/>
      <c r="K40" s="40"/>
      <c r="L40" s="40"/>
      <c r="M40" s="235"/>
      <c r="N40" s="40"/>
      <c r="O40" s="40"/>
      <c r="P40" s="40"/>
      <c r="Q40" s="40"/>
      <c r="R40" s="40"/>
      <c r="S40" s="40"/>
      <c r="T40" s="40"/>
      <c r="U40" s="40"/>
      <c r="V40" s="40"/>
      <c r="W40" s="40"/>
      <c r="X40" s="42"/>
    </row>
    <row r="41" spans="1:31" x14ac:dyDescent="0.2">
      <c r="A41" s="247"/>
      <c r="B41" s="226"/>
      <c r="C41" s="40"/>
      <c r="D41" s="101"/>
      <c r="E41" s="40"/>
      <c r="F41" s="40"/>
      <c r="G41" s="40"/>
      <c r="H41" s="40"/>
      <c r="I41" s="40"/>
      <c r="J41" s="40"/>
      <c r="K41" s="40"/>
      <c r="L41" s="40"/>
      <c r="M41" s="235"/>
      <c r="N41" s="40"/>
      <c r="O41" s="40"/>
      <c r="P41" s="40"/>
      <c r="Q41" s="40"/>
      <c r="R41" s="40"/>
      <c r="S41" s="40"/>
      <c r="T41" s="40"/>
      <c r="U41" s="40"/>
      <c r="V41" s="40"/>
      <c r="W41" s="40"/>
      <c r="X41" s="42"/>
    </row>
    <row r="42" spans="1:31" ht="13.5" thickBot="1" x14ac:dyDescent="0.25">
      <c r="A42" s="248" t="s">
        <v>565</v>
      </c>
      <c r="B42" s="237"/>
      <c r="C42" s="231"/>
      <c r="D42" s="238"/>
      <c r="E42" s="231"/>
      <c r="F42" s="231"/>
      <c r="G42" s="231"/>
      <c r="H42" s="231"/>
      <c r="I42" s="231"/>
      <c r="J42" s="231"/>
      <c r="K42" s="231"/>
      <c r="L42" s="231"/>
      <c r="M42" s="239"/>
      <c r="N42" s="40"/>
      <c r="O42" s="40"/>
      <c r="P42" s="40"/>
      <c r="Q42" s="40"/>
      <c r="R42" s="40"/>
      <c r="S42" s="40"/>
      <c r="T42" s="40"/>
      <c r="U42" s="40"/>
      <c r="V42" s="40"/>
      <c r="W42" s="40"/>
      <c r="X42" s="42"/>
    </row>
    <row r="43" spans="1:31" ht="13.5" thickTop="1" x14ac:dyDescent="0.2">
      <c r="A43" s="200"/>
      <c r="B43" s="200"/>
      <c r="D43" s="210"/>
    </row>
    <row r="44" spans="1:31" x14ac:dyDescent="0.2">
      <c r="A44" s="213" t="s">
        <v>566</v>
      </c>
      <c r="B44" s="213"/>
      <c r="C44" s="207"/>
      <c r="D44" s="101"/>
      <c r="E44" s="207"/>
      <c r="F44" s="207"/>
      <c r="G44" s="207"/>
      <c r="H44" s="207"/>
    </row>
    <row r="45" spans="1:31" x14ac:dyDescent="0.2">
      <c r="A45" s="214" t="s">
        <v>567</v>
      </c>
      <c r="B45" s="214"/>
      <c r="C45" s="207"/>
      <c r="D45" s="227"/>
      <c r="E45" s="207"/>
      <c r="F45" s="207"/>
      <c r="G45" s="207"/>
      <c r="H45" s="207"/>
    </row>
    <row r="46" spans="1:31" x14ac:dyDescent="0.2">
      <c r="A46" s="214" t="s">
        <v>568</v>
      </c>
      <c r="B46" s="214"/>
      <c r="C46" s="207"/>
      <c r="D46" s="227"/>
      <c r="E46" s="207"/>
      <c r="F46" s="207"/>
      <c r="G46" s="207"/>
      <c r="H46" s="207"/>
    </row>
    <row r="47" spans="1:31" x14ac:dyDescent="0.2">
      <c r="A47" s="214" t="s">
        <v>569</v>
      </c>
      <c r="B47" s="214"/>
      <c r="C47" s="207"/>
      <c r="D47" s="227"/>
      <c r="E47" s="207"/>
      <c r="F47" s="207"/>
      <c r="G47" s="207"/>
      <c r="H47" s="207"/>
    </row>
    <row r="48" spans="1:31" x14ac:dyDescent="0.2">
      <c r="D48" s="212"/>
    </row>
    <row r="50" spans="1:16" ht="21" x14ac:dyDescent="0.35">
      <c r="A50" s="211" t="s">
        <v>9</v>
      </c>
    </row>
    <row r="51" spans="1:16" x14ac:dyDescent="0.2">
      <c r="D51" s="222" t="s">
        <v>559</v>
      </c>
      <c r="K51" s="222" t="s">
        <v>560</v>
      </c>
    </row>
    <row r="52" spans="1:16" x14ac:dyDescent="0.2">
      <c r="A52" s="210"/>
      <c r="B52" s="207"/>
      <c r="D52" s="200" t="s">
        <v>573</v>
      </c>
      <c r="E52" s="200"/>
      <c r="F52" s="200"/>
      <c r="G52" s="200" t="s">
        <v>574</v>
      </c>
      <c r="H52" s="200"/>
      <c r="I52" s="200"/>
      <c r="J52" s="200"/>
      <c r="K52" s="200" t="s">
        <v>573</v>
      </c>
      <c r="L52" s="200"/>
      <c r="M52" s="200"/>
      <c r="N52" s="200" t="s">
        <v>574</v>
      </c>
    </row>
    <row r="53" spans="1:16" x14ac:dyDescent="0.2">
      <c r="A53" s="200"/>
      <c r="B53" s="200" t="s">
        <v>16</v>
      </c>
      <c r="D53" s="249" t="s">
        <v>20</v>
      </c>
      <c r="E53" s="249" t="s">
        <v>240</v>
      </c>
      <c r="F53" s="249" t="s">
        <v>241</v>
      </c>
      <c r="G53" s="216" t="s">
        <v>575</v>
      </c>
      <c r="H53" s="216" t="s">
        <v>576</v>
      </c>
      <c r="I53" s="216" t="s">
        <v>577</v>
      </c>
      <c r="J53" s="223"/>
      <c r="K53" s="200" t="s">
        <v>20</v>
      </c>
      <c r="L53" s="200" t="s">
        <v>240</v>
      </c>
      <c r="M53" s="200" t="s">
        <v>241</v>
      </c>
      <c r="N53" s="216" t="s">
        <v>575</v>
      </c>
      <c r="O53" s="216" t="s">
        <v>576</v>
      </c>
      <c r="P53" s="216" t="s">
        <v>577</v>
      </c>
    </row>
    <row r="54" spans="1:16" x14ac:dyDescent="0.2">
      <c r="B54" s="207" t="s">
        <v>567</v>
      </c>
      <c r="C54" s="201" t="s">
        <v>570</v>
      </c>
      <c r="D54" s="331">
        <v>41.6</v>
      </c>
      <c r="E54" s="331">
        <v>43.2</v>
      </c>
      <c r="F54" s="331">
        <v>40.799999999999997</v>
      </c>
      <c r="G54" s="332">
        <v>48.1</v>
      </c>
      <c r="H54" s="332">
        <v>41.4</v>
      </c>
      <c r="I54" s="332">
        <v>36.799999999999997</v>
      </c>
      <c r="J54" s="207"/>
      <c r="K54" s="334">
        <v>48</v>
      </c>
      <c r="L54" s="334">
        <v>49.7</v>
      </c>
      <c r="M54" s="334">
        <v>47.1</v>
      </c>
      <c r="N54" s="335">
        <v>48</v>
      </c>
      <c r="O54" s="335">
        <v>47</v>
      </c>
      <c r="P54" s="335">
        <v>50.2</v>
      </c>
    </row>
    <row r="55" spans="1:16" x14ac:dyDescent="0.2">
      <c r="C55" s="201" t="s">
        <v>571</v>
      </c>
      <c r="D55" s="331">
        <v>50.4</v>
      </c>
      <c r="E55" s="331">
        <v>51</v>
      </c>
      <c r="F55" s="331">
        <v>49.9</v>
      </c>
      <c r="G55" s="332">
        <v>53.4</v>
      </c>
      <c r="H55" s="332">
        <v>50.5</v>
      </c>
      <c r="I55" s="332">
        <v>46.5</v>
      </c>
      <c r="J55" s="207"/>
      <c r="K55" s="334">
        <v>53.1</v>
      </c>
      <c r="L55" s="334">
        <v>53.9</v>
      </c>
      <c r="M55" s="334">
        <v>52.5</v>
      </c>
      <c r="N55" s="335">
        <v>52.3</v>
      </c>
      <c r="O55" s="335">
        <v>53</v>
      </c>
      <c r="P55" s="335">
        <v>54.6</v>
      </c>
    </row>
    <row r="56" spans="1:16" x14ac:dyDescent="0.2">
      <c r="C56" s="227" t="s">
        <v>572</v>
      </c>
      <c r="D56" s="332" t="s">
        <v>602</v>
      </c>
      <c r="E56" s="332" t="s">
        <v>602</v>
      </c>
      <c r="F56" s="332" t="s">
        <v>602</v>
      </c>
      <c r="G56" s="332" t="s">
        <v>602</v>
      </c>
      <c r="H56" s="332" t="s">
        <v>602</v>
      </c>
      <c r="I56" s="332" t="s">
        <v>602</v>
      </c>
      <c r="J56" s="251"/>
      <c r="K56" s="336" t="s">
        <v>602</v>
      </c>
      <c r="L56" s="336" t="s">
        <v>602</v>
      </c>
      <c r="M56" s="336" t="s">
        <v>602</v>
      </c>
      <c r="N56" s="336" t="s">
        <v>602</v>
      </c>
      <c r="O56" s="336" t="s">
        <v>602</v>
      </c>
      <c r="P56" s="336" t="s">
        <v>602</v>
      </c>
    </row>
    <row r="57" spans="1:16" x14ac:dyDescent="0.2">
      <c r="C57" s="227"/>
      <c r="D57" s="332"/>
      <c r="E57" s="332"/>
      <c r="F57" s="332"/>
      <c r="G57" s="332"/>
      <c r="H57" s="332"/>
      <c r="I57" s="332"/>
      <c r="J57" s="251"/>
      <c r="K57" s="332"/>
      <c r="L57" s="332"/>
      <c r="M57" s="332"/>
      <c r="N57" s="332"/>
      <c r="O57" s="332"/>
      <c r="P57" s="332"/>
    </row>
    <row r="58" spans="1:16" x14ac:dyDescent="0.2">
      <c r="B58" s="207" t="s">
        <v>568</v>
      </c>
      <c r="C58" s="250" t="s">
        <v>570</v>
      </c>
      <c r="D58" s="332">
        <v>44.3</v>
      </c>
      <c r="E58" s="332">
        <v>44.6</v>
      </c>
      <c r="F58" s="332">
        <v>44.2</v>
      </c>
      <c r="G58" s="332">
        <v>48.2</v>
      </c>
      <c r="H58" s="332">
        <v>43.6</v>
      </c>
      <c r="I58" s="332">
        <v>37.799999999999997</v>
      </c>
      <c r="J58" s="251"/>
      <c r="K58" s="332">
        <v>46</v>
      </c>
      <c r="L58" s="332">
        <v>47</v>
      </c>
      <c r="M58" s="332">
        <v>45</v>
      </c>
      <c r="N58" s="332">
        <v>46</v>
      </c>
      <c r="O58" s="332">
        <v>44.7</v>
      </c>
      <c r="P58" s="337">
        <v>51.3</v>
      </c>
    </row>
    <row r="59" spans="1:16" x14ac:dyDescent="0.2">
      <c r="B59" s="207"/>
      <c r="C59" s="250" t="s">
        <v>571</v>
      </c>
      <c r="D59" s="332">
        <v>50.1</v>
      </c>
      <c r="E59" s="332">
        <v>50.9</v>
      </c>
      <c r="F59" s="332">
        <v>49.5</v>
      </c>
      <c r="G59" s="332">
        <v>53.3</v>
      </c>
      <c r="H59" s="332">
        <v>50.2</v>
      </c>
      <c r="I59" s="332">
        <v>46</v>
      </c>
      <c r="J59" s="251"/>
      <c r="K59" s="332">
        <v>53</v>
      </c>
      <c r="L59" s="332">
        <v>53.8</v>
      </c>
      <c r="M59" s="332">
        <v>52.3</v>
      </c>
      <c r="N59" s="332">
        <v>52.3</v>
      </c>
      <c r="O59" s="332">
        <v>52.8</v>
      </c>
      <c r="P59" s="337">
        <v>54.4</v>
      </c>
    </row>
    <row r="60" spans="1:16" x14ac:dyDescent="0.2">
      <c r="C60" s="227" t="s">
        <v>572</v>
      </c>
      <c r="D60" s="332" t="s">
        <v>602</v>
      </c>
      <c r="E60" s="332" t="s">
        <v>602</v>
      </c>
      <c r="F60" s="332" t="s">
        <v>602</v>
      </c>
      <c r="G60" s="332" t="s">
        <v>602</v>
      </c>
      <c r="H60" s="332" t="s">
        <v>602</v>
      </c>
      <c r="I60" s="332" t="s">
        <v>602</v>
      </c>
      <c r="J60" s="251"/>
      <c r="K60" s="336" t="s">
        <v>602</v>
      </c>
      <c r="L60" s="336" t="s">
        <v>602</v>
      </c>
      <c r="M60" s="336" t="s">
        <v>602</v>
      </c>
      <c r="N60" s="336" t="s">
        <v>602</v>
      </c>
      <c r="O60" s="336" t="s">
        <v>602</v>
      </c>
      <c r="P60" s="337" t="s">
        <v>603</v>
      </c>
    </row>
    <row r="61" spans="1:16" x14ac:dyDescent="0.2">
      <c r="C61" s="227"/>
      <c r="D61" s="332"/>
      <c r="E61" s="332"/>
      <c r="F61" s="332"/>
      <c r="G61" s="332"/>
      <c r="H61" s="332"/>
      <c r="I61" s="332"/>
      <c r="J61" s="251"/>
      <c r="K61" s="332"/>
      <c r="L61" s="332"/>
      <c r="M61" s="332"/>
      <c r="N61" s="332"/>
      <c r="O61" s="332"/>
      <c r="P61" s="332"/>
    </row>
    <row r="62" spans="1:16" x14ac:dyDescent="0.2">
      <c r="B62" s="207" t="s">
        <v>569</v>
      </c>
      <c r="C62" s="250" t="s">
        <v>570</v>
      </c>
      <c r="D62" s="333">
        <v>43.9</v>
      </c>
      <c r="E62" s="333">
        <v>45.3</v>
      </c>
      <c r="F62" s="333">
        <v>42.1</v>
      </c>
      <c r="G62" s="332" t="s">
        <v>578</v>
      </c>
      <c r="H62" s="333">
        <v>46.2</v>
      </c>
      <c r="I62" s="333">
        <v>43</v>
      </c>
      <c r="J62" s="251"/>
      <c r="K62" s="337">
        <v>53.9</v>
      </c>
      <c r="L62" s="337">
        <v>54.5</v>
      </c>
      <c r="M62" s="337">
        <v>53.2</v>
      </c>
      <c r="N62" s="332" t="s">
        <v>578</v>
      </c>
      <c r="O62" s="337">
        <v>52</v>
      </c>
      <c r="P62" s="337">
        <v>54.4</v>
      </c>
    </row>
    <row r="63" spans="1:16" x14ac:dyDescent="0.2">
      <c r="C63" s="250" t="s">
        <v>571</v>
      </c>
      <c r="D63" s="333">
        <v>45.2</v>
      </c>
      <c r="E63" s="333">
        <v>46</v>
      </c>
      <c r="F63" s="333">
        <v>44.6</v>
      </c>
      <c r="G63" s="332" t="s">
        <v>578</v>
      </c>
      <c r="H63" s="333">
        <v>46</v>
      </c>
      <c r="I63" s="333">
        <v>44.3</v>
      </c>
      <c r="J63" s="251"/>
      <c r="K63" s="337">
        <v>52.5</v>
      </c>
      <c r="L63" s="337">
        <v>53.8</v>
      </c>
      <c r="M63" s="337">
        <v>51.5</v>
      </c>
      <c r="N63" s="332" t="s">
        <v>578</v>
      </c>
      <c r="O63" s="337">
        <v>51.5</v>
      </c>
      <c r="P63" s="337">
        <v>54</v>
      </c>
    </row>
    <row r="64" spans="1:16" x14ac:dyDescent="0.2">
      <c r="C64" s="227" t="s">
        <v>572</v>
      </c>
      <c r="D64" s="333" t="s">
        <v>603</v>
      </c>
      <c r="E64" s="333" t="s">
        <v>603</v>
      </c>
      <c r="F64" s="333" t="s">
        <v>603</v>
      </c>
      <c r="G64" s="332" t="s">
        <v>578</v>
      </c>
      <c r="H64" s="333" t="s">
        <v>603</v>
      </c>
      <c r="I64" s="333" t="s">
        <v>603</v>
      </c>
      <c r="J64" s="251"/>
      <c r="K64" s="253" t="s">
        <v>603</v>
      </c>
      <c r="L64" s="253" t="s">
        <v>603</v>
      </c>
      <c r="M64" s="253" t="s">
        <v>603</v>
      </c>
      <c r="N64" s="252" t="s">
        <v>578</v>
      </c>
      <c r="O64" s="253" t="s">
        <v>603</v>
      </c>
      <c r="P64" s="253" t="s">
        <v>603</v>
      </c>
    </row>
    <row r="65" spans="3:16" x14ac:dyDescent="0.2">
      <c r="C65" s="101"/>
      <c r="D65" s="251"/>
      <c r="E65" s="251"/>
      <c r="F65" s="251"/>
      <c r="G65" s="251"/>
      <c r="H65" s="251"/>
      <c r="I65" s="251"/>
      <c r="J65" s="251"/>
      <c r="K65" s="251"/>
      <c r="L65" s="251"/>
      <c r="M65" s="251"/>
      <c r="N65" s="251"/>
      <c r="O65" s="251"/>
      <c r="P65" s="251"/>
    </row>
    <row r="66" spans="3:16" s="250" customFormat="1" x14ac:dyDescent="0.2">
      <c r="C66" s="101"/>
      <c r="D66" s="251"/>
      <c r="E66" s="251"/>
      <c r="F66" s="251"/>
      <c r="G66" s="251"/>
      <c r="H66" s="251"/>
      <c r="I66" s="251"/>
      <c r="J66" s="251"/>
      <c r="K66" s="251"/>
      <c r="L66" s="251"/>
      <c r="M66" s="251"/>
      <c r="N66" s="251"/>
      <c r="O66" s="251"/>
      <c r="P66" s="251"/>
    </row>
  </sheetData>
  <hyperlinks>
    <hyperlink ref="B9" r:id="rId1"/>
  </hyperlinks>
  <pageMargins left="0.7" right="0.7" top="0.75" bottom="0.75" header="0.3" footer="0.3"/>
  <pageSetup paperSize="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S225"/>
  <sheetViews>
    <sheetView workbookViewId="0">
      <selection activeCell="L26" sqref="L26"/>
    </sheetView>
  </sheetViews>
  <sheetFormatPr defaultRowHeight="12.75" x14ac:dyDescent="0.2"/>
  <cols>
    <col min="1" max="1" width="13" customWidth="1"/>
    <col min="2" max="2" width="70.6640625" customWidth="1"/>
    <col min="3" max="3" width="48.83203125" customWidth="1"/>
  </cols>
  <sheetData>
    <row r="1" spans="1:14" s="169" customFormat="1" x14ac:dyDescent="0.2">
      <c r="A1" s="249" t="s">
        <v>546</v>
      </c>
    </row>
    <row r="2" spans="1:14" s="169" customFormat="1" x14ac:dyDescent="0.2"/>
    <row r="3" spans="1:14" x14ac:dyDescent="0.2">
      <c r="A3" s="260" t="s">
        <v>7</v>
      </c>
      <c r="B3" s="261" t="s">
        <v>707</v>
      </c>
      <c r="C3" s="262"/>
      <c r="D3" s="262"/>
      <c r="E3" s="262"/>
      <c r="F3" s="262"/>
      <c r="G3" s="262"/>
      <c r="H3" s="262"/>
      <c r="I3" s="262"/>
      <c r="J3" s="262"/>
      <c r="K3" s="262"/>
      <c r="L3" s="262"/>
      <c r="M3" s="262"/>
      <c r="N3" s="262"/>
    </row>
    <row r="4" spans="1:14" x14ac:dyDescent="0.2">
      <c r="A4" s="260" t="s">
        <v>10</v>
      </c>
      <c r="B4" s="263">
        <v>2017</v>
      </c>
      <c r="C4" s="262"/>
      <c r="D4" s="262"/>
      <c r="E4" s="262"/>
      <c r="F4" s="262"/>
      <c r="G4" s="262"/>
      <c r="H4" s="262"/>
      <c r="I4" s="262"/>
      <c r="J4" s="262"/>
      <c r="K4" s="262"/>
      <c r="L4" s="262"/>
      <c r="M4" s="262"/>
      <c r="N4" s="262"/>
    </row>
    <row r="5" spans="1:14" x14ac:dyDescent="0.2">
      <c r="A5" s="264" t="s">
        <v>14</v>
      </c>
      <c r="B5" s="265" t="s">
        <v>606</v>
      </c>
      <c r="C5" s="262"/>
      <c r="D5" s="262"/>
      <c r="E5" s="262"/>
      <c r="F5" s="262"/>
      <c r="G5" s="262"/>
      <c r="H5" s="262"/>
      <c r="I5" s="262"/>
      <c r="J5" s="262"/>
      <c r="K5" s="262"/>
      <c r="L5" s="262"/>
      <c r="M5" s="262"/>
      <c r="N5" s="262"/>
    </row>
    <row r="6" spans="1:14" x14ac:dyDescent="0.2">
      <c r="A6" s="264" t="s">
        <v>129</v>
      </c>
      <c r="B6" s="262" t="s">
        <v>607</v>
      </c>
      <c r="C6" s="262"/>
      <c r="D6" s="262"/>
      <c r="E6" s="262"/>
      <c r="F6" s="262"/>
      <c r="G6" s="262"/>
      <c r="H6" s="262"/>
      <c r="I6" s="262"/>
      <c r="J6" s="262"/>
      <c r="K6" s="262"/>
      <c r="L6" s="262"/>
      <c r="M6" s="262"/>
      <c r="N6" s="262"/>
    </row>
    <row r="7" spans="1:14" x14ac:dyDescent="0.2">
      <c r="A7" s="266" t="s">
        <v>130</v>
      </c>
      <c r="B7" s="265" t="s">
        <v>608</v>
      </c>
      <c r="C7" s="262"/>
      <c r="D7" s="262"/>
      <c r="E7" s="262"/>
      <c r="F7" s="262"/>
      <c r="G7" s="262"/>
      <c r="H7" s="262"/>
      <c r="I7" s="262"/>
      <c r="J7" s="262"/>
      <c r="K7" s="262"/>
      <c r="L7" s="262"/>
      <c r="M7" s="262"/>
      <c r="N7" s="262"/>
    </row>
    <row r="8" spans="1:14" x14ac:dyDescent="0.2">
      <c r="A8" s="264"/>
      <c r="B8" s="265" t="s">
        <v>609</v>
      </c>
      <c r="C8" s="262"/>
      <c r="D8" s="262"/>
      <c r="E8" s="262"/>
      <c r="F8" s="262"/>
      <c r="G8" s="262"/>
      <c r="H8" s="262"/>
      <c r="I8" s="262"/>
      <c r="J8" s="262"/>
      <c r="K8" s="262"/>
      <c r="L8" s="262"/>
      <c r="M8" s="262"/>
      <c r="N8" s="262"/>
    </row>
    <row r="9" spans="1:14" x14ac:dyDescent="0.2">
      <c r="A9" s="264"/>
      <c r="B9" s="265" t="s">
        <v>610</v>
      </c>
      <c r="C9" s="262"/>
      <c r="D9" s="262"/>
      <c r="E9" s="262"/>
      <c r="F9" s="262"/>
      <c r="G9" s="262"/>
      <c r="H9" s="262"/>
      <c r="I9" s="262"/>
      <c r="J9" s="262"/>
      <c r="K9" s="262"/>
      <c r="L9" s="262"/>
      <c r="M9" s="262"/>
      <c r="N9" s="262"/>
    </row>
    <row r="10" spans="1:14" x14ac:dyDescent="0.2">
      <c r="A10" s="264"/>
      <c r="B10" s="267" t="s">
        <v>611</v>
      </c>
      <c r="C10" s="262"/>
      <c r="D10" s="262"/>
      <c r="E10" s="262"/>
      <c r="F10" s="262"/>
      <c r="G10" s="262"/>
      <c r="H10" s="262"/>
      <c r="I10" s="262"/>
      <c r="J10" s="262"/>
      <c r="K10" s="262"/>
      <c r="L10" s="262"/>
      <c r="M10" s="262"/>
      <c r="N10" s="262"/>
    </row>
    <row r="11" spans="1:14" x14ac:dyDescent="0.2">
      <c r="A11" s="264"/>
      <c r="B11" s="265"/>
      <c r="C11" s="262"/>
      <c r="D11" s="262"/>
      <c r="E11" s="262"/>
      <c r="F11" s="262"/>
      <c r="G11" s="262"/>
      <c r="H11" s="262"/>
      <c r="I11" s="262"/>
      <c r="J11" s="262"/>
      <c r="K11" s="262"/>
      <c r="L11" s="262"/>
      <c r="M11" s="262"/>
      <c r="N11" s="262"/>
    </row>
    <row r="12" spans="1:14" x14ac:dyDescent="0.2">
      <c r="A12" s="262"/>
      <c r="B12" s="262"/>
      <c r="C12" s="262"/>
      <c r="D12" s="262"/>
      <c r="E12" s="262"/>
      <c r="F12" s="262"/>
      <c r="G12" s="262"/>
      <c r="H12" s="262"/>
      <c r="I12" s="262"/>
      <c r="J12" s="262"/>
      <c r="K12" s="262"/>
      <c r="L12" s="262"/>
      <c r="M12" s="262"/>
      <c r="N12" s="262"/>
    </row>
    <row r="13" spans="1:14" ht="21" x14ac:dyDescent="0.35">
      <c r="A13" s="211" t="s">
        <v>9</v>
      </c>
      <c r="B13" s="169"/>
      <c r="C13" s="169"/>
      <c r="D13" s="169"/>
      <c r="E13" s="169"/>
      <c r="F13" s="169"/>
      <c r="G13" s="169"/>
      <c r="H13" s="169"/>
      <c r="I13" s="169"/>
      <c r="J13" s="169"/>
      <c r="K13" s="169"/>
      <c r="L13" s="169"/>
      <c r="M13" s="169"/>
      <c r="N13" s="169"/>
    </row>
    <row r="14" spans="1:14" s="169" customFormat="1" x14ac:dyDescent="0.2">
      <c r="A14" s="202"/>
    </row>
    <row r="15" spans="1:14" x14ac:dyDescent="0.2">
      <c r="A15" s="266" t="s">
        <v>612</v>
      </c>
      <c r="B15" s="169"/>
      <c r="C15" s="169"/>
      <c r="D15" s="169"/>
      <c r="E15" s="169"/>
      <c r="F15" s="169"/>
      <c r="G15" s="169"/>
      <c r="H15" s="169"/>
      <c r="I15" s="169"/>
      <c r="J15" s="169"/>
      <c r="K15" s="169"/>
      <c r="L15" s="169"/>
      <c r="M15" s="169"/>
      <c r="N15" s="169"/>
    </row>
    <row r="16" spans="1:14" x14ac:dyDescent="0.2">
      <c r="A16" s="267" t="s">
        <v>613</v>
      </c>
      <c r="B16" s="262"/>
      <c r="C16" s="262"/>
      <c r="D16" s="262"/>
      <c r="E16" s="262"/>
      <c r="F16" s="262"/>
      <c r="G16" s="262"/>
      <c r="H16" s="262"/>
      <c r="I16" s="262"/>
      <c r="J16" s="262"/>
      <c r="K16" s="262"/>
      <c r="L16" s="262"/>
      <c r="M16" s="262"/>
      <c r="N16" s="262"/>
    </row>
    <row r="17" spans="1:19" x14ac:dyDescent="0.2">
      <c r="A17" s="262" t="s">
        <v>614</v>
      </c>
      <c r="B17" s="262"/>
      <c r="C17" s="262"/>
      <c r="D17" s="262"/>
      <c r="E17" s="262"/>
      <c r="F17" s="262"/>
      <c r="G17" s="262"/>
      <c r="H17" s="262"/>
      <c r="I17" s="262"/>
      <c r="J17" s="262"/>
      <c r="K17" s="262"/>
      <c r="L17" s="262"/>
      <c r="M17" s="262"/>
      <c r="N17" s="262"/>
    </row>
    <row r="18" spans="1:19" x14ac:dyDescent="0.2">
      <c r="B18" s="262"/>
      <c r="C18" s="262"/>
      <c r="D18" s="262"/>
      <c r="E18" s="262"/>
      <c r="F18" s="262"/>
      <c r="G18" s="262"/>
      <c r="H18" s="262"/>
      <c r="I18" s="262"/>
      <c r="J18" s="262"/>
      <c r="K18" s="262"/>
      <c r="L18" s="262"/>
      <c r="M18" s="262"/>
      <c r="N18" s="262"/>
    </row>
    <row r="19" spans="1:19" ht="13.5" thickBot="1" x14ac:dyDescent="0.25">
      <c r="A19" s="266" t="s">
        <v>615</v>
      </c>
      <c r="B19" s="262"/>
      <c r="C19" s="262"/>
      <c r="D19" s="262"/>
      <c r="E19" s="262"/>
      <c r="F19" s="262"/>
      <c r="G19" s="262"/>
      <c r="H19" s="262"/>
      <c r="I19" s="262"/>
      <c r="J19" s="262"/>
      <c r="K19" s="262"/>
      <c r="L19" s="262"/>
      <c r="M19" s="262"/>
      <c r="N19" s="262"/>
    </row>
    <row r="20" spans="1:19" x14ac:dyDescent="0.2">
      <c r="A20" s="430" t="s">
        <v>616</v>
      </c>
      <c r="B20" s="431"/>
      <c r="C20" s="285" t="s">
        <v>617</v>
      </c>
      <c r="D20" s="342" t="s">
        <v>618</v>
      </c>
      <c r="E20" s="343" t="s">
        <v>619</v>
      </c>
      <c r="F20" s="262"/>
      <c r="G20" s="262"/>
      <c r="H20" s="262"/>
      <c r="I20" s="262"/>
      <c r="J20" s="262"/>
    </row>
    <row r="21" spans="1:19" ht="12.75" customHeight="1" x14ac:dyDescent="0.2">
      <c r="A21" s="424" t="s">
        <v>725</v>
      </c>
      <c r="B21" s="425"/>
      <c r="C21" s="287" t="s">
        <v>724</v>
      </c>
      <c r="D21" s="344">
        <v>1526</v>
      </c>
      <c r="E21" s="338">
        <v>41</v>
      </c>
      <c r="F21" s="262"/>
      <c r="G21" s="262"/>
      <c r="H21" s="262"/>
      <c r="I21" s="262"/>
      <c r="J21" s="262"/>
    </row>
    <row r="22" spans="1:19" x14ac:dyDescent="0.2">
      <c r="A22" s="426"/>
      <c r="B22" s="427"/>
      <c r="C22" s="42" t="s">
        <v>620</v>
      </c>
      <c r="D22" s="67">
        <v>1238</v>
      </c>
      <c r="E22" s="339">
        <v>33</v>
      </c>
      <c r="F22" s="262"/>
      <c r="G22" s="262"/>
      <c r="H22" s="262"/>
      <c r="I22" s="262"/>
      <c r="J22" s="262"/>
    </row>
    <row r="23" spans="1:19" x14ac:dyDescent="0.2">
      <c r="A23" s="426"/>
      <c r="B23" s="427"/>
      <c r="C23" s="42" t="s">
        <v>621</v>
      </c>
      <c r="D23" s="67">
        <v>583</v>
      </c>
      <c r="E23" s="339">
        <v>16</v>
      </c>
      <c r="F23" s="262"/>
      <c r="G23" s="262"/>
      <c r="H23" s="262"/>
      <c r="I23" s="262"/>
      <c r="J23" s="262"/>
    </row>
    <row r="24" spans="1:19" x14ac:dyDescent="0.2">
      <c r="A24" s="426"/>
      <c r="B24" s="427"/>
      <c r="C24" s="42" t="s">
        <v>622</v>
      </c>
      <c r="D24" s="67">
        <v>282</v>
      </c>
      <c r="E24" s="339">
        <v>8</v>
      </c>
      <c r="F24" s="262"/>
      <c r="G24" s="262"/>
      <c r="H24" s="262"/>
      <c r="I24" s="262"/>
      <c r="J24" s="262"/>
    </row>
    <row r="25" spans="1:19" ht="38.25" x14ac:dyDescent="0.2">
      <c r="A25" s="426"/>
      <c r="B25" s="427"/>
      <c r="C25" s="89" t="s">
        <v>723</v>
      </c>
      <c r="D25" s="67">
        <v>69</v>
      </c>
      <c r="E25" s="339">
        <v>2</v>
      </c>
      <c r="F25" s="169"/>
      <c r="G25" s="169"/>
      <c r="H25" s="169"/>
      <c r="I25" s="169"/>
      <c r="J25" s="169"/>
    </row>
    <row r="26" spans="1:19" x14ac:dyDescent="0.2">
      <c r="A26" s="428"/>
      <c r="B26" s="429"/>
      <c r="C26" s="284" t="s">
        <v>623</v>
      </c>
      <c r="D26" s="345">
        <v>28</v>
      </c>
      <c r="E26" s="340">
        <v>1</v>
      </c>
      <c r="F26" s="169"/>
      <c r="G26" s="169"/>
      <c r="H26" s="169"/>
      <c r="I26" s="169"/>
      <c r="J26" s="169"/>
    </row>
    <row r="27" spans="1:19" x14ac:dyDescent="0.2">
      <c r="A27" s="424" t="s">
        <v>801</v>
      </c>
      <c r="B27" s="425"/>
      <c r="C27" s="287" t="s">
        <v>624</v>
      </c>
      <c r="D27" s="344">
        <v>269</v>
      </c>
      <c r="E27" s="338">
        <v>31</v>
      </c>
      <c r="F27" s="169"/>
      <c r="G27" s="176"/>
      <c r="H27" s="169"/>
      <c r="I27" s="169"/>
      <c r="J27" s="169"/>
      <c r="S27" s="293"/>
    </row>
    <row r="28" spans="1:19" x14ac:dyDescent="0.2">
      <c r="A28" s="426"/>
      <c r="B28" s="427"/>
      <c r="C28" s="42" t="s">
        <v>625</v>
      </c>
      <c r="D28" s="67">
        <v>158</v>
      </c>
      <c r="E28" s="339">
        <v>25</v>
      </c>
      <c r="F28" s="169"/>
      <c r="G28" s="176"/>
      <c r="H28" s="169"/>
      <c r="I28" s="169"/>
      <c r="J28" s="169"/>
    </row>
    <row r="29" spans="1:19" x14ac:dyDescent="0.2">
      <c r="A29" s="426"/>
      <c r="B29" s="427"/>
      <c r="C29" s="42" t="s">
        <v>626</v>
      </c>
      <c r="D29" s="67">
        <v>274</v>
      </c>
      <c r="E29" s="339">
        <v>24</v>
      </c>
      <c r="F29" s="169"/>
      <c r="G29" s="293"/>
      <c r="H29" s="169"/>
      <c r="I29" s="169"/>
      <c r="J29" s="169"/>
    </row>
    <row r="30" spans="1:19" x14ac:dyDescent="0.2">
      <c r="A30" s="428"/>
      <c r="B30" s="429"/>
      <c r="C30" s="284" t="s">
        <v>627</v>
      </c>
      <c r="D30" s="345">
        <v>233</v>
      </c>
      <c r="E30" s="340">
        <v>21</v>
      </c>
      <c r="F30" s="169"/>
      <c r="G30" s="169"/>
      <c r="H30" s="169"/>
      <c r="I30" s="169"/>
      <c r="J30" s="169"/>
      <c r="K30" s="169"/>
      <c r="L30" s="169"/>
      <c r="M30" s="169"/>
      <c r="N30" s="169"/>
    </row>
    <row r="31" spans="1:19" x14ac:dyDescent="0.2">
      <c r="A31" s="424" t="s">
        <v>802</v>
      </c>
      <c r="B31" s="425"/>
      <c r="C31" s="287" t="s">
        <v>628</v>
      </c>
      <c r="D31" s="344">
        <v>183</v>
      </c>
      <c r="E31" s="338">
        <v>20</v>
      </c>
      <c r="F31" s="169"/>
      <c r="G31" s="169"/>
      <c r="H31" s="169"/>
      <c r="I31" s="169"/>
      <c r="J31" s="169"/>
      <c r="K31" s="169"/>
      <c r="L31" s="169"/>
      <c r="M31" s="169"/>
      <c r="N31" s="169"/>
    </row>
    <row r="32" spans="1:19" x14ac:dyDescent="0.2">
      <c r="A32" s="428"/>
      <c r="B32" s="429"/>
      <c r="C32" s="284" t="s">
        <v>629</v>
      </c>
      <c r="D32" s="345">
        <v>751</v>
      </c>
      <c r="E32" s="340">
        <v>27</v>
      </c>
    </row>
    <row r="33" spans="1:5" ht="12.75" customHeight="1" x14ac:dyDescent="0.2">
      <c r="A33" s="432" t="s">
        <v>803</v>
      </c>
      <c r="B33" s="433"/>
      <c r="C33" s="287" t="s">
        <v>630</v>
      </c>
      <c r="D33" s="344">
        <v>378</v>
      </c>
      <c r="E33" s="338">
        <v>36</v>
      </c>
    </row>
    <row r="34" spans="1:5" x14ac:dyDescent="0.2">
      <c r="A34" s="434"/>
      <c r="B34" s="435"/>
      <c r="C34" s="42" t="s">
        <v>631</v>
      </c>
      <c r="D34" s="67">
        <v>291</v>
      </c>
      <c r="E34" s="339">
        <v>30</v>
      </c>
    </row>
    <row r="35" spans="1:5" x14ac:dyDescent="0.2">
      <c r="A35" s="434"/>
      <c r="B35" s="435"/>
      <c r="C35" s="42" t="s">
        <v>632</v>
      </c>
      <c r="D35" s="67">
        <v>48</v>
      </c>
      <c r="E35" s="339">
        <v>26</v>
      </c>
    </row>
    <row r="36" spans="1:5" x14ac:dyDescent="0.2">
      <c r="A36" s="434"/>
      <c r="B36" s="435"/>
      <c r="C36" s="42" t="s">
        <v>633</v>
      </c>
      <c r="D36" s="67">
        <v>36</v>
      </c>
      <c r="E36" s="339">
        <v>16</v>
      </c>
    </row>
    <row r="37" spans="1:5" ht="13.5" thickBot="1" x14ac:dyDescent="0.25">
      <c r="A37" s="436"/>
      <c r="B37" s="437"/>
      <c r="C37" s="286" t="s">
        <v>634</v>
      </c>
      <c r="D37" s="346">
        <v>181</v>
      </c>
      <c r="E37" s="341">
        <v>40</v>
      </c>
    </row>
    <row r="38" spans="1:5" x14ac:dyDescent="0.2">
      <c r="A38" s="268" t="s">
        <v>721</v>
      </c>
      <c r="B38" s="283"/>
      <c r="C38" s="283"/>
    </row>
    <row r="162" spans="1:14" x14ac:dyDescent="0.2">
      <c r="A162" s="169"/>
      <c r="B162" s="169"/>
      <c r="C162" s="169"/>
      <c r="D162" s="169"/>
      <c r="E162" s="169"/>
      <c r="F162" s="169"/>
      <c r="G162" s="169"/>
      <c r="H162" s="169"/>
      <c r="I162" s="169"/>
      <c r="J162" s="169"/>
      <c r="K162" s="169"/>
      <c r="L162" s="169"/>
      <c r="M162" s="169"/>
      <c r="N162" s="169"/>
    </row>
    <row r="163" spans="1:14" x14ac:dyDescent="0.2">
      <c r="A163" s="169"/>
      <c r="B163" s="169"/>
      <c r="C163" s="169"/>
      <c r="D163" s="169"/>
      <c r="E163" s="169"/>
      <c r="F163" s="169"/>
      <c r="G163" s="169"/>
      <c r="H163" s="169"/>
      <c r="I163" s="169"/>
      <c r="J163" s="169"/>
      <c r="K163" s="169"/>
      <c r="L163" s="169"/>
      <c r="M163" s="169"/>
      <c r="N163" s="169"/>
    </row>
    <row r="164" spans="1:14" x14ac:dyDescent="0.2">
      <c r="A164" s="169"/>
      <c r="B164" s="169"/>
      <c r="C164" s="169"/>
      <c r="D164" s="169"/>
      <c r="E164" s="169"/>
      <c r="F164" s="169"/>
      <c r="G164" s="169"/>
      <c r="H164" s="169"/>
      <c r="I164" s="169"/>
      <c r="J164" s="169"/>
      <c r="K164" s="169"/>
      <c r="L164" s="169"/>
      <c r="M164" s="169"/>
      <c r="N164" s="169"/>
    </row>
    <row r="165" spans="1:14" x14ac:dyDescent="0.2">
      <c r="A165" s="169"/>
      <c r="B165" s="169"/>
      <c r="C165" s="169"/>
      <c r="D165" s="169"/>
      <c r="E165" s="169"/>
      <c r="F165" s="169"/>
      <c r="G165" s="169"/>
      <c r="H165" s="169"/>
      <c r="I165" s="169"/>
      <c r="J165" s="169"/>
      <c r="K165" s="169"/>
      <c r="L165" s="169"/>
      <c r="M165" s="169"/>
      <c r="N165" s="169"/>
    </row>
    <row r="166" spans="1:14" x14ac:dyDescent="0.2">
      <c r="A166" s="169"/>
      <c r="B166" s="169"/>
      <c r="C166" s="169"/>
      <c r="D166" s="169"/>
      <c r="E166" s="169"/>
      <c r="F166" s="169"/>
      <c r="G166" s="169"/>
      <c r="H166" s="169"/>
      <c r="I166" s="169"/>
      <c r="J166" s="169"/>
      <c r="K166" s="169"/>
      <c r="L166" s="169"/>
      <c r="M166" s="169"/>
      <c r="N166" s="169"/>
    </row>
    <row r="167" spans="1:14" x14ac:dyDescent="0.2">
      <c r="A167" s="169"/>
      <c r="B167" s="169"/>
      <c r="C167" s="169"/>
      <c r="D167" s="169"/>
      <c r="E167" s="169"/>
      <c r="F167" s="169"/>
      <c r="G167" s="169"/>
      <c r="H167" s="169"/>
      <c r="I167" s="169"/>
      <c r="J167" s="169"/>
      <c r="K167" s="169"/>
      <c r="L167" s="169"/>
      <c r="M167" s="169"/>
      <c r="N167" s="169"/>
    </row>
    <row r="168" spans="1:14" x14ac:dyDescent="0.2">
      <c r="A168" s="169"/>
      <c r="B168" s="169"/>
      <c r="C168" s="169"/>
      <c r="D168" s="169"/>
      <c r="E168" s="169"/>
      <c r="F168" s="169"/>
      <c r="G168" s="169"/>
      <c r="H168" s="169"/>
      <c r="I168" s="169"/>
      <c r="J168" s="169"/>
      <c r="K168" s="169"/>
      <c r="L168" s="169"/>
      <c r="M168" s="169"/>
      <c r="N168" s="169"/>
    </row>
    <row r="169" spans="1:14" x14ac:dyDescent="0.2">
      <c r="A169" s="169"/>
      <c r="B169" s="169"/>
      <c r="C169" s="169"/>
      <c r="D169" s="169"/>
      <c r="E169" s="169"/>
      <c r="F169" s="169"/>
      <c r="G169" s="169"/>
      <c r="H169" s="169"/>
      <c r="I169" s="169"/>
      <c r="J169" s="169"/>
      <c r="K169" s="169"/>
      <c r="L169" s="169"/>
      <c r="M169" s="169"/>
      <c r="N169" s="169"/>
    </row>
    <row r="170" spans="1:14" x14ac:dyDescent="0.2">
      <c r="A170" s="169"/>
      <c r="B170" s="169"/>
      <c r="C170" s="169"/>
      <c r="D170" s="169"/>
      <c r="E170" s="169"/>
      <c r="F170" s="169"/>
      <c r="G170" s="169"/>
      <c r="H170" s="169"/>
      <c r="I170" s="169"/>
      <c r="J170" s="169"/>
      <c r="K170" s="169"/>
      <c r="L170" s="169"/>
      <c r="M170" s="169"/>
      <c r="N170" s="169"/>
    </row>
    <row r="171" spans="1:14" x14ac:dyDescent="0.2">
      <c r="A171" s="169"/>
      <c r="B171" s="169"/>
      <c r="C171" s="169"/>
      <c r="D171" s="169"/>
      <c r="E171" s="169"/>
      <c r="F171" s="169"/>
      <c r="G171" s="169"/>
      <c r="H171" s="169"/>
      <c r="I171" s="169"/>
      <c r="J171" s="169"/>
      <c r="K171" s="169"/>
      <c r="L171" s="169"/>
      <c r="M171" s="169"/>
      <c r="N171" s="169"/>
    </row>
    <row r="172" spans="1:14" x14ac:dyDescent="0.2">
      <c r="A172" s="169"/>
      <c r="B172" s="169"/>
      <c r="C172" s="169"/>
      <c r="D172" s="169"/>
      <c r="E172" s="169"/>
      <c r="F172" s="169"/>
      <c r="G172" s="169"/>
      <c r="H172" s="169"/>
      <c r="I172" s="169"/>
      <c r="J172" s="169"/>
      <c r="K172" s="169"/>
      <c r="L172" s="169"/>
      <c r="M172" s="169"/>
      <c r="N172" s="169"/>
    </row>
    <row r="173" spans="1:14" x14ac:dyDescent="0.2">
      <c r="A173" s="169"/>
      <c r="B173" s="169"/>
      <c r="C173" s="169"/>
      <c r="D173" s="169"/>
      <c r="E173" s="169"/>
      <c r="F173" s="169"/>
      <c r="G173" s="169"/>
      <c r="H173" s="169"/>
      <c r="I173" s="169"/>
      <c r="J173" s="169"/>
      <c r="K173" s="169"/>
      <c r="L173" s="169"/>
      <c r="M173" s="169"/>
      <c r="N173" s="169"/>
    </row>
    <row r="174" spans="1:14" x14ac:dyDescent="0.2">
      <c r="A174" s="169"/>
      <c r="B174" s="169"/>
      <c r="C174" s="169"/>
      <c r="D174" s="169"/>
      <c r="E174" s="169"/>
      <c r="F174" s="169"/>
      <c r="G174" s="169"/>
      <c r="H174" s="169"/>
      <c r="I174" s="169"/>
      <c r="J174" s="169"/>
      <c r="K174" s="169"/>
      <c r="L174" s="169"/>
      <c r="M174" s="169"/>
      <c r="N174" s="169"/>
    </row>
    <row r="175" spans="1:14" x14ac:dyDescent="0.2">
      <c r="A175" s="169"/>
      <c r="B175" s="169"/>
      <c r="C175" s="169"/>
      <c r="D175" s="169"/>
      <c r="E175" s="169"/>
      <c r="F175" s="169"/>
      <c r="G175" s="169"/>
      <c r="H175" s="169"/>
      <c r="I175" s="169"/>
      <c r="J175" s="169"/>
      <c r="K175" s="169"/>
      <c r="L175" s="169"/>
      <c r="M175" s="169"/>
      <c r="N175" s="169"/>
    </row>
    <row r="176" spans="1:14" x14ac:dyDescent="0.2">
      <c r="A176" s="169"/>
      <c r="B176" s="169"/>
      <c r="C176" s="169"/>
      <c r="D176" s="169"/>
      <c r="E176" s="169"/>
      <c r="F176" s="169"/>
      <c r="G176" s="169"/>
      <c r="H176" s="169"/>
      <c r="I176" s="169"/>
      <c r="J176" s="169"/>
      <c r="K176" s="169"/>
      <c r="L176" s="169"/>
      <c r="M176" s="169"/>
      <c r="N176" s="169"/>
    </row>
    <row r="177" spans="1:14" x14ac:dyDescent="0.2">
      <c r="A177" s="169"/>
      <c r="B177" s="169"/>
      <c r="C177" s="169"/>
      <c r="D177" s="169"/>
      <c r="E177" s="169"/>
      <c r="F177" s="169"/>
      <c r="G177" s="169"/>
      <c r="H177" s="169"/>
      <c r="I177" s="169"/>
      <c r="J177" s="169"/>
      <c r="K177" s="169"/>
      <c r="L177" s="169"/>
      <c r="M177" s="169"/>
      <c r="N177" s="169"/>
    </row>
    <row r="178" spans="1:14" x14ac:dyDescent="0.2">
      <c r="A178" s="169"/>
      <c r="B178" s="169"/>
      <c r="C178" s="169"/>
      <c r="D178" s="169"/>
      <c r="E178" s="169"/>
      <c r="F178" s="169"/>
      <c r="G178" s="169"/>
      <c r="H178" s="169"/>
      <c r="I178" s="169"/>
      <c r="J178" s="169"/>
      <c r="K178" s="169"/>
      <c r="L178" s="169"/>
      <c r="M178" s="169"/>
      <c r="N178" s="169"/>
    </row>
    <row r="179" spans="1:14" x14ac:dyDescent="0.2">
      <c r="A179" s="169"/>
      <c r="B179" s="169"/>
      <c r="C179" s="169"/>
      <c r="D179" s="169"/>
      <c r="E179" s="169"/>
      <c r="F179" s="169"/>
      <c r="G179" s="169"/>
      <c r="H179" s="169"/>
      <c r="I179" s="169"/>
      <c r="J179" s="169"/>
      <c r="K179" s="169"/>
      <c r="L179" s="169"/>
      <c r="M179" s="169"/>
      <c r="N179" s="169"/>
    </row>
    <row r="180" spans="1:14" x14ac:dyDescent="0.2">
      <c r="A180" s="169"/>
      <c r="B180" s="169"/>
      <c r="C180" s="169"/>
      <c r="D180" s="169"/>
      <c r="E180" s="169"/>
      <c r="F180" s="169"/>
      <c r="G180" s="169"/>
      <c r="H180" s="169"/>
      <c r="I180" s="169"/>
      <c r="J180" s="169"/>
      <c r="K180" s="169"/>
      <c r="L180" s="169"/>
      <c r="M180" s="169"/>
      <c r="N180" s="169"/>
    </row>
    <row r="181" spans="1:14" x14ac:dyDescent="0.2">
      <c r="A181" s="169"/>
      <c r="B181" s="169"/>
      <c r="C181" s="169"/>
      <c r="D181" s="169"/>
      <c r="E181" s="169"/>
      <c r="F181" s="169"/>
      <c r="G181" s="169"/>
      <c r="H181" s="169"/>
      <c r="I181" s="169"/>
      <c r="J181" s="169"/>
      <c r="K181" s="169"/>
      <c r="L181" s="169"/>
      <c r="M181" s="169"/>
      <c r="N181" s="169"/>
    </row>
    <row r="182" spans="1:14" x14ac:dyDescent="0.2">
      <c r="A182" s="169"/>
      <c r="B182" s="169"/>
      <c r="C182" s="169"/>
      <c r="D182" s="169"/>
      <c r="E182" s="169"/>
      <c r="F182" s="169"/>
      <c r="G182" s="169"/>
      <c r="H182" s="169"/>
      <c r="I182" s="169"/>
      <c r="J182" s="169"/>
      <c r="K182" s="169"/>
      <c r="L182" s="169"/>
      <c r="M182" s="169"/>
      <c r="N182" s="169"/>
    </row>
    <row r="183" spans="1:14" x14ac:dyDescent="0.2">
      <c r="A183" s="169"/>
      <c r="B183" s="169"/>
      <c r="C183" s="169"/>
      <c r="D183" s="169"/>
      <c r="E183" s="169"/>
      <c r="F183" s="169"/>
      <c r="G183" s="169"/>
      <c r="H183" s="169"/>
      <c r="I183" s="169"/>
      <c r="J183" s="169"/>
      <c r="K183" s="169"/>
      <c r="L183" s="169"/>
      <c r="M183" s="169"/>
      <c r="N183" s="169"/>
    </row>
    <row r="184" spans="1:14" x14ac:dyDescent="0.2">
      <c r="A184" s="169"/>
      <c r="B184" s="169"/>
      <c r="C184" s="169"/>
      <c r="D184" s="169"/>
      <c r="E184" s="169"/>
      <c r="F184" s="169"/>
      <c r="G184" s="169"/>
      <c r="H184" s="169"/>
      <c r="I184" s="169"/>
      <c r="J184" s="169"/>
      <c r="K184" s="169"/>
      <c r="L184" s="169"/>
      <c r="M184" s="169"/>
      <c r="N184" s="169"/>
    </row>
    <row r="185" spans="1:14" x14ac:dyDescent="0.2">
      <c r="A185" s="169"/>
      <c r="B185" s="169"/>
      <c r="C185" s="169"/>
      <c r="D185" s="169"/>
      <c r="E185" s="169"/>
      <c r="F185" s="169"/>
      <c r="G185" s="169"/>
      <c r="H185" s="169"/>
      <c r="I185" s="169"/>
      <c r="J185" s="169"/>
      <c r="K185" s="169"/>
      <c r="L185" s="169"/>
      <c r="M185" s="169"/>
      <c r="N185" s="169"/>
    </row>
    <row r="186" spans="1:14" x14ac:dyDescent="0.2">
      <c r="A186" s="169"/>
      <c r="B186" s="169"/>
      <c r="C186" s="169"/>
      <c r="D186" s="169"/>
      <c r="E186" s="169"/>
      <c r="F186" s="169"/>
      <c r="G186" s="169"/>
      <c r="H186" s="169"/>
      <c r="I186" s="169"/>
      <c r="J186" s="169"/>
      <c r="K186" s="169"/>
      <c r="L186" s="169"/>
      <c r="M186" s="169"/>
      <c r="N186" s="169"/>
    </row>
    <row r="187" spans="1:14" x14ac:dyDescent="0.2">
      <c r="A187" s="169"/>
      <c r="B187" s="169"/>
      <c r="C187" s="169"/>
      <c r="D187" s="169"/>
      <c r="E187" s="169"/>
      <c r="F187" s="169"/>
      <c r="G187" s="169"/>
      <c r="H187" s="169"/>
      <c r="I187" s="169"/>
      <c r="J187" s="169"/>
      <c r="K187" s="169"/>
      <c r="L187" s="169"/>
      <c r="M187" s="169"/>
      <c r="N187" s="169"/>
    </row>
    <row r="188" spans="1:14" x14ac:dyDescent="0.2">
      <c r="A188" s="169"/>
      <c r="B188" s="169"/>
      <c r="C188" s="169"/>
      <c r="D188" s="169"/>
      <c r="E188" s="169"/>
      <c r="F188" s="169"/>
      <c r="G188" s="169"/>
      <c r="H188" s="169"/>
      <c r="I188" s="169"/>
      <c r="J188" s="169"/>
      <c r="K188" s="169"/>
      <c r="L188" s="169"/>
      <c r="M188" s="169"/>
      <c r="N188" s="169"/>
    </row>
    <row r="189" spans="1:14" x14ac:dyDescent="0.2">
      <c r="A189" s="169"/>
      <c r="B189" s="169"/>
      <c r="C189" s="169"/>
      <c r="D189" s="169"/>
      <c r="E189" s="169"/>
      <c r="F189" s="169"/>
      <c r="G189" s="169"/>
      <c r="H189" s="169"/>
      <c r="I189" s="169"/>
      <c r="J189" s="169"/>
      <c r="K189" s="169"/>
      <c r="L189" s="169"/>
      <c r="M189" s="169"/>
      <c r="N189" s="169"/>
    </row>
    <row r="190" spans="1:14" x14ac:dyDescent="0.2">
      <c r="A190" s="169"/>
      <c r="B190" s="169"/>
      <c r="C190" s="169"/>
      <c r="D190" s="169"/>
      <c r="E190" s="169"/>
      <c r="F190" s="169"/>
      <c r="G190" s="169"/>
      <c r="H190" s="169"/>
      <c r="I190" s="169"/>
      <c r="J190" s="169"/>
      <c r="K190" s="169"/>
      <c r="L190" s="169"/>
      <c r="M190" s="169"/>
      <c r="N190" s="169"/>
    </row>
    <row r="191" spans="1:14" x14ac:dyDescent="0.2">
      <c r="A191" s="169"/>
      <c r="B191" s="169"/>
      <c r="C191" s="169"/>
      <c r="D191" s="169"/>
      <c r="E191" s="169"/>
      <c r="F191" s="169"/>
      <c r="G191" s="169"/>
      <c r="H191" s="169"/>
      <c r="I191" s="169"/>
      <c r="J191" s="169"/>
      <c r="K191" s="169"/>
      <c r="L191" s="169"/>
      <c r="M191" s="169"/>
      <c r="N191" s="169"/>
    </row>
    <row r="192" spans="1:14" x14ac:dyDescent="0.2">
      <c r="A192" s="169"/>
      <c r="B192" s="169"/>
      <c r="C192" s="169"/>
      <c r="D192" s="169"/>
      <c r="E192" s="169"/>
      <c r="F192" s="169"/>
      <c r="G192" s="169"/>
      <c r="H192" s="169"/>
      <c r="I192" s="169"/>
      <c r="J192" s="169"/>
      <c r="K192" s="169"/>
      <c r="L192" s="169"/>
      <c r="M192" s="169"/>
      <c r="N192" s="169"/>
    </row>
    <row r="193" spans="1:14" x14ac:dyDescent="0.2">
      <c r="A193" s="169"/>
      <c r="B193" s="169"/>
      <c r="C193" s="169"/>
      <c r="D193" s="169"/>
      <c r="E193" s="169"/>
      <c r="F193" s="169"/>
      <c r="G193" s="169"/>
      <c r="H193" s="169"/>
      <c r="I193" s="169"/>
      <c r="J193" s="169"/>
      <c r="K193" s="169"/>
      <c r="L193" s="169"/>
      <c r="M193" s="169"/>
      <c r="N193" s="169"/>
    </row>
    <row r="194" spans="1:14" x14ac:dyDescent="0.2">
      <c r="A194" s="169"/>
      <c r="B194" s="169"/>
      <c r="C194" s="169"/>
      <c r="D194" s="169"/>
      <c r="E194" s="169"/>
      <c r="F194" s="169"/>
      <c r="G194" s="169"/>
      <c r="H194" s="169"/>
      <c r="I194" s="169"/>
      <c r="J194" s="169"/>
      <c r="K194" s="169"/>
      <c r="L194" s="169"/>
      <c r="M194" s="169"/>
      <c r="N194" s="169"/>
    </row>
    <row r="195" spans="1:14" x14ac:dyDescent="0.2">
      <c r="A195" s="169"/>
      <c r="B195" s="169"/>
      <c r="C195" s="169"/>
      <c r="D195" s="169"/>
      <c r="E195" s="169"/>
      <c r="F195" s="169"/>
      <c r="G195" s="169"/>
      <c r="H195" s="169"/>
      <c r="I195" s="169"/>
      <c r="J195" s="169"/>
      <c r="K195" s="169"/>
      <c r="L195" s="169"/>
      <c r="M195" s="169"/>
      <c r="N195" s="169"/>
    </row>
    <row r="196" spans="1:14" x14ac:dyDescent="0.2">
      <c r="A196" s="169"/>
      <c r="B196" s="169"/>
      <c r="C196" s="169"/>
      <c r="D196" s="169"/>
      <c r="E196" s="169"/>
      <c r="F196" s="169"/>
      <c r="G196" s="169"/>
      <c r="H196" s="169"/>
      <c r="I196" s="169"/>
      <c r="J196" s="169"/>
      <c r="K196" s="169"/>
      <c r="L196" s="169"/>
      <c r="M196" s="169"/>
      <c r="N196" s="169"/>
    </row>
    <row r="197" spans="1:14" x14ac:dyDescent="0.2">
      <c r="A197" s="169"/>
      <c r="B197" s="169"/>
      <c r="C197" s="169"/>
      <c r="D197" s="169"/>
      <c r="E197" s="169"/>
      <c r="F197" s="169"/>
      <c r="G197" s="169"/>
      <c r="H197" s="169"/>
      <c r="I197" s="169"/>
      <c r="J197" s="169"/>
      <c r="K197" s="169"/>
      <c r="L197" s="169"/>
      <c r="M197" s="169"/>
      <c r="N197" s="169"/>
    </row>
    <row r="198" spans="1:14" x14ac:dyDescent="0.2">
      <c r="A198" s="169"/>
      <c r="B198" s="169"/>
      <c r="C198" s="169"/>
      <c r="D198" s="169"/>
      <c r="E198" s="169"/>
      <c r="F198" s="169"/>
      <c r="G198" s="169"/>
      <c r="H198" s="169"/>
      <c r="I198" s="169"/>
      <c r="J198" s="169"/>
      <c r="K198" s="169"/>
      <c r="L198" s="169"/>
      <c r="M198" s="169"/>
      <c r="N198" s="169"/>
    </row>
    <row r="199" spans="1:14" x14ac:dyDescent="0.2">
      <c r="A199" s="169"/>
      <c r="B199" s="169"/>
      <c r="C199" s="169"/>
      <c r="D199" s="169"/>
      <c r="E199" s="169"/>
      <c r="F199" s="169"/>
      <c r="G199" s="169"/>
      <c r="H199" s="169"/>
      <c r="I199" s="169"/>
      <c r="J199" s="169"/>
      <c r="K199" s="169"/>
      <c r="L199" s="169"/>
      <c r="M199" s="169"/>
      <c r="N199" s="169"/>
    </row>
    <row r="200" spans="1:14" x14ac:dyDescent="0.2">
      <c r="A200" s="169"/>
      <c r="B200" s="169"/>
      <c r="C200" s="169"/>
      <c r="D200" s="169"/>
      <c r="E200" s="169"/>
      <c r="F200" s="169"/>
      <c r="G200" s="169"/>
      <c r="H200" s="169"/>
      <c r="I200" s="169"/>
      <c r="J200" s="169"/>
      <c r="K200" s="169"/>
      <c r="L200" s="169"/>
      <c r="M200" s="169"/>
      <c r="N200" s="169"/>
    </row>
    <row r="201" spans="1:14" x14ac:dyDescent="0.2">
      <c r="A201" s="169"/>
      <c r="B201" s="169"/>
      <c r="C201" s="169"/>
      <c r="D201" s="169"/>
      <c r="E201" s="169"/>
      <c r="F201" s="169"/>
      <c r="G201" s="169"/>
      <c r="H201" s="169"/>
      <c r="I201" s="169"/>
      <c r="J201" s="169"/>
      <c r="K201" s="169"/>
      <c r="L201" s="169"/>
      <c r="M201" s="169"/>
      <c r="N201" s="169"/>
    </row>
    <row r="202" spans="1:14" x14ac:dyDescent="0.2">
      <c r="A202" s="169"/>
      <c r="B202" s="169"/>
      <c r="C202" s="169"/>
      <c r="D202" s="169"/>
      <c r="E202" s="169"/>
      <c r="F202" s="169"/>
      <c r="G202" s="169"/>
      <c r="H202" s="169"/>
      <c r="I202" s="169"/>
      <c r="J202" s="169"/>
      <c r="K202" s="169"/>
      <c r="L202" s="169"/>
      <c r="M202" s="169"/>
      <c r="N202" s="169"/>
    </row>
    <row r="203" spans="1:14" x14ac:dyDescent="0.2">
      <c r="A203" s="169"/>
      <c r="B203" s="169"/>
      <c r="C203" s="169"/>
      <c r="D203" s="169"/>
      <c r="E203" s="169"/>
      <c r="F203" s="169"/>
      <c r="G203" s="169"/>
      <c r="H203" s="169"/>
      <c r="I203" s="169"/>
      <c r="J203" s="169"/>
      <c r="K203" s="169"/>
      <c r="L203" s="169"/>
      <c r="M203" s="169"/>
      <c r="N203" s="169"/>
    </row>
    <row r="204" spans="1:14" x14ac:dyDescent="0.2">
      <c r="A204" s="169"/>
      <c r="B204" s="169"/>
      <c r="C204" s="169"/>
      <c r="D204" s="169"/>
      <c r="E204" s="169"/>
      <c r="F204" s="169"/>
      <c r="G204" s="169"/>
      <c r="H204" s="169"/>
      <c r="I204" s="169"/>
      <c r="J204" s="169"/>
      <c r="K204" s="169"/>
      <c r="L204" s="169"/>
      <c r="M204" s="169"/>
      <c r="N204" s="169"/>
    </row>
    <row r="205" spans="1:14" x14ac:dyDescent="0.2">
      <c r="A205" s="169"/>
      <c r="B205" s="169"/>
      <c r="C205" s="169"/>
      <c r="D205" s="169"/>
      <c r="E205" s="169"/>
      <c r="F205" s="169"/>
      <c r="G205" s="169"/>
      <c r="H205" s="169"/>
      <c r="I205" s="169"/>
      <c r="J205" s="169"/>
      <c r="K205" s="169"/>
      <c r="L205" s="169"/>
      <c r="M205" s="169"/>
      <c r="N205" s="169"/>
    </row>
    <row r="206" spans="1:14" x14ac:dyDescent="0.2">
      <c r="A206" s="169"/>
      <c r="B206" s="169"/>
      <c r="C206" s="169"/>
      <c r="D206" s="169"/>
      <c r="E206" s="169"/>
      <c r="F206" s="169"/>
      <c r="G206" s="169"/>
      <c r="H206" s="169"/>
      <c r="I206" s="169"/>
      <c r="J206" s="169"/>
      <c r="K206" s="169"/>
      <c r="L206" s="169"/>
      <c r="M206" s="169"/>
      <c r="N206" s="169"/>
    </row>
    <row r="207" spans="1:14" x14ac:dyDescent="0.2">
      <c r="A207" s="169"/>
      <c r="B207" s="169"/>
      <c r="C207" s="169"/>
      <c r="D207" s="169"/>
      <c r="E207" s="169"/>
      <c r="F207" s="169"/>
      <c r="G207" s="169"/>
      <c r="H207" s="169"/>
      <c r="I207" s="169"/>
      <c r="J207" s="169"/>
      <c r="K207" s="169"/>
      <c r="L207" s="169"/>
      <c r="M207" s="169"/>
      <c r="N207" s="169"/>
    </row>
    <row r="208" spans="1:14" x14ac:dyDescent="0.2">
      <c r="A208" s="169"/>
      <c r="B208" s="169"/>
      <c r="C208" s="169"/>
      <c r="D208" s="169"/>
      <c r="E208" s="169"/>
      <c r="F208" s="169"/>
      <c r="G208" s="169"/>
      <c r="H208" s="169"/>
      <c r="I208" s="169"/>
      <c r="J208" s="169"/>
      <c r="K208" s="169"/>
      <c r="L208" s="169"/>
      <c r="M208" s="169"/>
      <c r="N208" s="169"/>
    </row>
    <row r="209" spans="1:14" x14ac:dyDescent="0.2">
      <c r="A209" s="169"/>
      <c r="B209" s="169"/>
      <c r="C209" s="169"/>
      <c r="D209" s="169"/>
      <c r="E209" s="169"/>
      <c r="F209" s="169"/>
      <c r="G209" s="169"/>
      <c r="H209" s="169"/>
      <c r="I209" s="169"/>
      <c r="J209" s="169"/>
      <c r="K209" s="169"/>
      <c r="L209" s="169"/>
      <c r="M209" s="169"/>
      <c r="N209" s="169"/>
    </row>
    <row r="210" spans="1:14" x14ac:dyDescent="0.2">
      <c r="A210" s="169"/>
      <c r="B210" s="169"/>
      <c r="C210" s="169"/>
      <c r="D210" s="169"/>
      <c r="E210" s="169"/>
      <c r="F210" s="169"/>
      <c r="G210" s="169"/>
      <c r="H210" s="169"/>
      <c r="I210" s="169"/>
      <c r="J210" s="169"/>
      <c r="K210" s="169"/>
      <c r="L210" s="169"/>
      <c r="M210" s="169"/>
      <c r="N210" s="169"/>
    </row>
    <row r="211" spans="1:14" x14ac:dyDescent="0.2">
      <c r="A211" s="169"/>
      <c r="B211" s="169"/>
      <c r="C211" s="169"/>
      <c r="D211" s="169"/>
      <c r="E211" s="169"/>
      <c r="F211" s="169"/>
      <c r="G211" s="169"/>
      <c r="H211" s="169"/>
      <c r="I211" s="169"/>
      <c r="J211" s="169"/>
      <c r="K211" s="169"/>
      <c r="L211" s="169"/>
      <c r="M211" s="169"/>
      <c r="N211" s="169"/>
    </row>
    <row r="212" spans="1:14" x14ac:dyDescent="0.2">
      <c r="A212" s="169"/>
      <c r="B212" s="169"/>
      <c r="C212" s="169"/>
      <c r="D212" s="169"/>
      <c r="E212" s="169"/>
      <c r="F212" s="169"/>
      <c r="G212" s="169"/>
      <c r="H212" s="169"/>
      <c r="I212" s="169"/>
      <c r="J212" s="169"/>
      <c r="K212" s="169"/>
      <c r="L212" s="169"/>
      <c r="M212" s="169"/>
      <c r="N212" s="169"/>
    </row>
    <row r="213" spans="1:14" x14ac:dyDescent="0.2">
      <c r="A213" s="169"/>
      <c r="B213" s="169"/>
      <c r="C213" s="169"/>
      <c r="D213" s="169"/>
      <c r="E213" s="169"/>
      <c r="F213" s="169"/>
      <c r="G213" s="169"/>
      <c r="H213" s="169"/>
      <c r="I213" s="169"/>
      <c r="J213" s="169"/>
      <c r="K213" s="169"/>
      <c r="L213" s="169"/>
      <c r="M213" s="169"/>
      <c r="N213" s="169"/>
    </row>
    <row r="214" spans="1:14" x14ac:dyDescent="0.2">
      <c r="A214" s="169"/>
      <c r="B214" s="169"/>
      <c r="C214" s="169"/>
      <c r="D214" s="169"/>
      <c r="E214" s="169"/>
      <c r="F214" s="169"/>
      <c r="G214" s="169"/>
      <c r="H214" s="169"/>
      <c r="I214" s="169"/>
      <c r="J214" s="169"/>
      <c r="K214" s="169"/>
      <c r="L214" s="169"/>
      <c r="M214" s="169"/>
      <c r="N214" s="169"/>
    </row>
    <row r="215" spans="1:14" x14ac:dyDescent="0.2">
      <c r="A215" s="169"/>
      <c r="B215" s="169"/>
      <c r="C215" s="169"/>
      <c r="D215" s="169"/>
      <c r="E215" s="169"/>
      <c r="F215" s="169"/>
      <c r="G215" s="169"/>
      <c r="H215" s="169"/>
      <c r="I215" s="169"/>
      <c r="J215" s="169"/>
      <c r="K215" s="169"/>
      <c r="L215" s="169"/>
      <c r="M215" s="169"/>
      <c r="N215" s="169"/>
    </row>
    <row r="216" spans="1:14" x14ac:dyDescent="0.2">
      <c r="A216" s="169"/>
      <c r="B216" s="169"/>
      <c r="C216" s="169"/>
      <c r="D216" s="169"/>
      <c r="E216" s="169"/>
      <c r="F216" s="169"/>
      <c r="G216" s="169"/>
      <c r="H216" s="169"/>
      <c r="I216" s="169"/>
      <c r="J216" s="169"/>
      <c r="K216" s="169"/>
      <c r="L216" s="169"/>
      <c r="M216" s="169"/>
      <c r="N216" s="169"/>
    </row>
    <row r="217" spans="1:14" x14ac:dyDescent="0.2">
      <c r="A217" s="169"/>
      <c r="B217" s="169"/>
      <c r="C217" s="169"/>
      <c r="D217" s="169"/>
      <c r="E217" s="169"/>
      <c r="F217" s="169"/>
      <c r="G217" s="169"/>
      <c r="H217" s="169"/>
      <c r="I217" s="169"/>
      <c r="J217" s="169"/>
      <c r="K217" s="169"/>
      <c r="L217" s="169"/>
      <c r="M217" s="169"/>
      <c r="N217" s="169"/>
    </row>
    <row r="218" spans="1:14" x14ac:dyDescent="0.2">
      <c r="A218" s="169"/>
      <c r="B218" s="169"/>
      <c r="C218" s="169"/>
      <c r="D218" s="169"/>
      <c r="E218" s="169"/>
      <c r="F218" s="169"/>
      <c r="G218" s="169"/>
      <c r="H218" s="169"/>
      <c r="I218" s="169"/>
      <c r="J218" s="169"/>
      <c r="K218" s="169"/>
      <c r="L218" s="169"/>
      <c r="M218" s="169"/>
      <c r="N218" s="169"/>
    </row>
    <row r="219" spans="1:14" x14ac:dyDescent="0.2">
      <c r="A219" s="169"/>
      <c r="B219" s="169"/>
      <c r="C219" s="169"/>
      <c r="D219" s="169"/>
      <c r="E219" s="169"/>
      <c r="F219" s="169"/>
      <c r="G219" s="169"/>
      <c r="H219" s="169"/>
      <c r="I219" s="169"/>
      <c r="J219" s="169"/>
      <c r="K219" s="169"/>
      <c r="L219" s="169"/>
      <c r="M219" s="169"/>
      <c r="N219" s="169"/>
    </row>
    <row r="220" spans="1:14" x14ac:dyDescent="0.2">
      <c r="A220" s="169"/>
      <c r="B220" s="169"/>
      <c r="C220" s="169"/>
      <c r="D220" s="169"/>
      <c r="E220" s="169"/>
      <c r="F220" s="169"/>
      <c r="G220" s="169"/>
      <c r="H220" s="169"/>
      <c r="I220" s="169"/>
      <c r="J220" s="169"/>
      <c r="K220" s="169"/>
      <c r="L220" s="169"/>
      <c r="M220" s="169"/>
      <c r="N220" s="169"/>
    </row>
    <row r="221" spans="1:14" x14ac:dyDescent="0.2">
      <c r="A221" s="169"/>
      <c r="B221" s="169"/>
      <c r="C221" s="169"/>
      <c r="D221" s="169"/>
      <c r="E221" s="169"/>
      <c r="F221" s="169"/>
      <c r="G221" s="169"/>
      <c r="H221" s="169"/>
      <c r="I221" s="169"/>
      <c r="J221" s="169"/>
      <c r="K221" s="169"/>
      <c r="L221" s="169"/>
      <c r="M221" s="169"/>
      <c r="N221" s="169"/>
    </row>
    <row r="222" spans="1:14" x14ac:dyDescent="0.2">
      <c r="A222" s="169"/>
      <c r="B222" s="169"/>
      <c r="C222" s="169"/>
      <c r="D222" s="169"/>
      <c r="E222" s="169"/>
      <c r="F222" s="169"/>
      <c r="G222" s="169"/>
      <c r="H222" s="169"/>
      <c r="I222" s="169"/>
      <c r="J222" s="169"/>
      <c r="K222" s="169"/>
      <c r="L222" s="169"/>
      <c r="M222" s="169"/>
      <c r="N222" s="169"/>
    </row>
    <row r="223" spans="1:14" x14ac:dyDescent="0.2">
      <c r="A223" s="169"/>
      <c r="B223" s="169"/>
      <c r="C223" s="169"/>
      <c r="D223" s="169"/>
      <c r="E223" s="169"/>
      <c r="F223" s="169"/>
      <c r="G223" s="169"/>
      <c r="H223" s="169"/>
      <c r="I223" s="169"/>
      <c r="J223" s="169"/>
      <c r="K223" s="169"/>
      <c r="L223" s="169"/>
      <c r="M223" s="169"/>
      <c r="N223" s="169"/>
    </row>
    <row r="224" spans="1:14" x14ac:dyDescent="0.2">
      <c r="A224" s="169"/>
      <c r="B224" s="169"/>
      <c r="C224" s="169"/>
      <c r="D224" s="169"/>
      <c r="E224" s="169"/>
      <c r="F224" s="169"/>
      <c r="G224" s="169"/>
      <c r="H224" s="169"/>
      <c r="I224" s="169"/>
      <c r="J224" s="169"/>
      <c r="K224" s="169"/>
      <c r="L224" s="169"/>
      <c r="M224" s="169"/>
      <c r="N224" s="169"/>
    </row>
    <row r="225" spans="1:14" x14ac:dyDescent="0.2">
      <c r="A225" s="169"/>
      <c r="B225" s="169"/>
      <c r="C225" s="169"/>
      <c r="D225" s="169"/>
      <c r="E225" s="169"/>
      <c r="F225" s="169"/>
      <c r="G225" s="169"/>
      <c r="H225" s="169"/>
      <c r="I225" s="169"/>
      <c r="J225" s="169"/>
      <c r="K225" s="169"/>
      <c r="L225" s="169"/>
      <c r="M225" s="169"/>
      <c r="N225" s="169"/>
    </row>
  </sheetData>
  <mergeCells count="5">
    <mergeCell ref="A21:B26"/>
    <mergeCell ref="A20:B20"/>
    <mergeCell ref="A27:B30"/>
    <mergeCell ref="A31:B32"/>
    <mergeCell ref="A33:B37"/>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S216"/>
  <sheetViews>
    <sheetView workbookViewId="0">
      <selection activeCell="H26" sqref="H26"/>
    </sheetView>
  </sheetViews>
  <sheetFormatPr defaultRowHeight="12.75" x14ac:dyDescent="0.2"/>
  <cols>
    <col min="1" max="1" width="11.5" customWidth="1"/>
    <col min="2" max="2" width="77.5" customWidth="1"/>
    <col min="3" max="3" width="15.6640625" customWidth="1"/>
    <col min="4" max="4" width="14.83203125" customWidth="1"/>
    <col min="5" max="5" width="19.83203125" customWidth="1"/>
    <col min="6" max="6" width="16.1640625" bestFit="1" customWidth="1"/>
    <col min="7" max="7" width="24.33203125" customWidth="1"/>
    <col min="8" max="8" width="26.5" customWidth="1"/>
    <col min="9" max="9" width="17.6640625" customWidth="1"/>
    <col min="10" max="10" width="24.33203125" customWidth="1"/>
    <col min="11" max="11" width="18.33203125" customWidth="1"/>
    <col min="12" max="12" width="18.6640625" bestFit="1" customWidth="1"/>
  </cols>
  <sheetData>
    <row r="1" spans="1:15" s="169" customFormat="1" x14ac:dyDescent="0.2">
      <c r="A1" s="249" t="s">
        <v>546</v>
      </c>
    </row>
    <row r="2" spans="1:15" s="169" customFormat="1" x14ac:dyDescent="0.2"/>
    <row r="3" spans="1:15" x14ac:dyDescent="0.2">
      <c r="A3" s="260" t="s">
        <v>7</v>
      </c>
      <c r="B3" s="261" t="s">
        <v>708</v>
      </c>
      <c r="C3" s="169"/>
      <c r="D3" s="169"/>
      <c r="E3" s="169"/>
      <c r="F3" s="169"/>
      <c r="G3" s="169"/>
      <c r="H3" s="169"/>
      <c r="I3" s="169"/>
      <c r="J3" s="169"/>
      <c r="K3" s="169"/>
      <c r="L3" s="169"/>
      <c r="M3" s="169"/>
      <c r="N3" s="169"/>
    </row>
    <row r="4" spans="1:15" x14ac:dyDescent="0.2">
      <c r="A4" s="260" t="s">
        <v>10</v>
      </c>
      <c r="B4" s="263">
        <v>2016</v>
      </c>
      <c r="C4" s="169"/>
      <c r="D4" s="169"/>
      <c r="E4" s="169"/>
      <c r="F4" s="169"/>
      <c r="G4" s="169"/>
      <c r="H4" s="169"/>
      <c r="I4" s="169"/>
      <c r="J4" s="169"/>
      <c r="K4" s="169"/>
      <c r="L4" s="169"/>
      <c r="M4" s="169"/>
      <c r="N4" s="169"/>
    </row>
    <row r="5" spans="1:15" x14ac:dyDescent="0.2">
      <c r="A5" s="264" t="s">
        <v>14</v>
      </c>
      <c r="B5" s="269" t="s">
        <v>635</v>
      </c>
      <c r="C5" s="169"/>
      <c r="D5" s="169"/>
      <c r="E5" s="169"/>
      <c r="F5" s="169"/>
      <c r="G5" s="169"/>
      <c r="H5" s="169"/>
      <c r="I5" s="169"/>
      <c r="J5" s="169"/>
      <c r="K5" s="169"/>
      <c r="L5" s="169"/>
      <c r="M5" s="169"/>
      <c r="N5" s="169"/>
    </row>
    <row r="6" spans="1:15" x14ac:dyDescent="0.2">
      <c r="A6" s="264" t="s">
        <v>129</v>
      </c>
      <c r="B6" s="262" t="s">
        <v>636</v>
      </c>
      <c r="C6" s="169"/>
      <c r="D6" s="169"/>
      <c r="E6" s="169"/>
      <c r="F6" s="169"/>
      <c r="G6" s="169"/>
      <c r="H6" s="169"/>
      <c r="I6" s="169"/>
      <c r="J6" s="169"/>
      <c r="K6" s="169"/>
      <c r="L6" s="169"/>
      <c r="M6" s="169"/>
      <c r="N6" s="169"/>
    </row>
    <row r="7" spans="1:15" x14ac:dyDescent="0.2">
      <c r="A7" s="264"/>
      <c r="B7" s="262" t="s">
        <v>637</v>
      </c>
      <c r="C7" s="169"/>
      <c r="D7" s="169"/>
      <c r="E7" s="169"/>
      <c r="F7" s="169"/>
      <c r="G7" s="169"/>
      <c r="H7" s="169"/>
      <c r="I7" s="169"/>
      <c r="J7" s="169"/>
      <c r="K7" s="169"/>
      <c r="L7" s="169"/>
      <c r="M7" s="169"/>
      <c r="N7" s="169"/>
    </row>
    <row r="8" spans="1:15" x14ac:dyDescent="0.2">
      <c r="A8" s="264"/>
      <c r="B8" s="262" t="s">
        <v>638</v>
      </c>
      <c r="C8" s="169"/>
      <c r="D8" s="169"/>
      <c r="E8" s="169"/>
      <c r="F8" s="169"/>
      <c r="G8" s="169"/>
      <c r="H8" s="169"/>
      <c r="I8" s="169"/>
      <c r="J8" s="169"/>
      <c r="K8" s="169"/>
      <c r="L8" s="169"/>
      <c r="M8" s="169"/>
      <c r="N8" s="169"/>
    </row>
    <row r="9" spans="1:15" s="169" customFormat="1" x14ac:dyDescent="0.2">
      <c r="A9" s="264"/>
      <c r="B9" s="262" t="s">
        <v>804</v>
      </c>
    </row>
    <row r="10" spans="1:15" x14ac:dyDescent="0.2">
      <c r="A10" s="264"/>
      <c r="B10" s="262"/>
      <c r="C10" s="169"/>
      <c r="D10" s="169"/>
      <c r="E10" s="169"/>
      <c r="F10" s="169"/>
      <c r="G10" s="169"/>
      <c r="H10" s="169"/>
      <c r="I10" s="169"/>
      <c r="J10" s="169"/>
      <c r="K10" s="169"/>
      <c r="L10" s="169"/>
      <c r="M10" s="169"/>
      <c r="N10" s="169"/>
    </row>
    <row r="11" spans="1:15" x14ac:dyDescent="0.2">
      <c r="A11" s="264"/>
      <c r="B11" s="262"/>
      <c r="C11" s="169"/>
      <c r="D11" s="169"/>
      <c r="E11" s="169"/>
      <c r="F11" s="169"/>
      <c r="G11" s="169"/>
      <c r="H11" s="169"/>
      <c r="I11" s="169"/>
      <c r="J11" s="169"/>
      <c r="K11" s="169"/>
      <c r="L11" s="169"/>
      <c r="M11" s="169"/>
      <c r="N11" s="169"/>
    </row>
    <row r="12" spans="1:15" ht="21" x14ac:dyDescent="0.35">
      <c r="A12" s="211" t="s">
        <v>9</v>
      </c>
      <c r="B12" s="169"/>
      <c r="C12" s="169"/>
      <c r="D12" s="169"/>
      <c r="E12" s="169"/>
      <c r="F12" s="169"/>
      <c r="G12" s="169"/>
      <c r="H12" s="169"/>
      <c r="I12" s="169"/>
      <c r="J12" s="169"/>
      <c r="K12" s="169"/>
      <c r="L12" s="169"/>
      <c r="M12" s="169"/>
      <c r="N12" s="169"/>
    </row>
    <row r="13" spans="1:15" x14ac:dyDescent="0.2">
      <c r="A13" s="169"/>
      <c r="B13" s="169"/>
      <c r="C13" s="169"/>
      <c r="D13" s="169"/>
      <c r="E13" s="169"/>
      <c r="F13" s="169"/>
      <c r="G13" s="169"/>
      <c r="H13" s="169"/>
      <c r="I13" s="169"/>
      <c r="J13" s="169"/>
      <c r="K13" s="169"/>
      <c r="L13" s="169"/>
      <c r="M13" s="169"/>
      <c r="N13" s="169"/>
    </row>
    <row r="14" spans="1:15" x14ac:dyDescent="0.2">
      <c r="A14" s="264" t="s">
        <v>639</v>
      </c>
      <c r="B14" s="262"/>
      <c r="H14" s="262"/>
      <c r="I14" s="262"/>
      <c r="J14" s="262"/>
      <c r="K14" s="262"/>
      <c r="L14" s="262"/>
      <c r="M14" s="262"/>
      <c r="N14" s="262"/>
    </row>
    <row r="15" spans="1:15" s="169" customFormat="1" x14ac:dyDescent="0.2">
      <c r="A15" s="264"/>
      <c r="B15" s="262"/>
      <c r="C15" s="281" t="s">
        <v>640</v>
      </c>
      <c r="D15" s="281" t="s">
        <v>641</v>
      </c>
      <c r="E15" s="281" t="s">
        <v>642</v>
      </c>
      <c r="F15" s="281" t="s">
        <v>643</v>
      </c>
      <c r="G15" s="281" t="s">
        <v>644</v>
      </c>
      <c r="H15" s="262"/>
      <c r="I15" s="262"/>
      <c r="J15" s="262"/>
      <c r="K15" s="262"/>
      <c r="L15" s="262"/>
      <c r="M15" s="262"/>
      <c r="N15" s="262"/>
    </row>
    <row r="16" spans="1:15" x14ac:dyDescent="0.2">
      <c r="A16" s="262"/>
      <c r="B16" s="262" t="s">
        <v>645</v>
      </c>
      <c r="C16" s="262">
        <v>3</v>
      </c>
      <c r="D16" s="262">
        <v>14</v>
      </c>
      <c r="E16" s="262">
        <v>48</v>
      </c>
      <c r="F16" s="262">
        <v>29</v>
      </c>
      <c r="G16" s="262">
        <v>6</v>
      </c>
      <c r="H16" s="262"/>
      <c r="I16" s="262"/>
      <c r="J16" s="262"/>
      <c r="K16" s="262"/>
      <c r="L16" s="262"/>
      <c r="M16" s="262"/>
      <c r="N16" s="262"/>
      <c r="O16" s="262"/>
    </row>
    <row r="17" spans="1:19" x14ac:dyDescent="0.2">
      <c r="A17" s="262"/>
      <c r="B17" s="262" t="s">
        <v>646</v>
      </c>
      <c r="C17" s="262">
        <v>2</v>
      </c>
      <c r="D17" s="262">
        <v>17</v>
      </c>
      <c r="E17" s="262">
        <v>58</v>
      </c>
      <c r="F17" s="262">
        <v>21</v>
      </c>
      <c r="G17" s="262">
        <v>3</v>
      </c>
      <c r="H17" s="262"/>
      <c r="I17" s="262"/>
      <c r="J17" s="262"/>
      <c r="K17" s="262"/>
      <c r="L17" s="262"/>
      <c r="M17" s="262"/>
      <c r="N17" s="262"/>
      <c r="O17" s="262"/>
    </row>
    <row r="18" spans="1:19" x14ac:dyDescent="0.2">
      <c r="A18" s="262"/>
      <c r="B18" s="262" t="s">
        <v>647</v>
      </c>
      <c r="C18" s="262">
        <v>8</v>
      </c>
      <c r="D18" s="262">
        <v>22</v>
      </c>
      <c r="E18" s="262">
        <v>58</v>
      </c>
      <c r="F18" s="262">
        <v>11</v>
      </c>
      <c r="G18" s="262">
        <v>1</v>
      </c>
      <c r="H18" s="262"/>
      <c r="I18" s="262"/>
      <c r="J18" s="262"/>
      <c r="K18" s="262"/>
      <c r="L18" s="262"/>
      <c r="M18" s="262"/>
      <c r="N18" s="262"/>
      <c r="O18" s="262"/>
    </row>
    <row r="19" spans="1:19" x14ac:dyDescent="0.2">
      <c r="A19" s="262"/>
      <c r="B19" s="262"/>
      <c r="C19" s="262"/>
      <c r="D19" s="262"/>
      <c r="E19" s="262"/>
      <c r="F19" s="262"/>
      <c r="G19" s="262"/>
      <c r="H19" s="262"/>
      <c r="I19" s="262"/>
      <c r="J19" s="262"/>
      <c r="K19" s="262"/>
      <c r="L19" s="262"/>
      <c r="M19" s="262"/>
      <c r="N19" s="262"/>
      <c r="O19" s="262"/>
    </row>
    <row r="20" spans="1:19" x14ac:dyDescent="0.2">
      <c r="A20" s="262"/>
      <c r="B20" s="438" t="s">
        <v>710</v>
      </c>
      <c r="C20" s="438"/>
      <c r="D20" s="438"/>
      <c r="E20" s="438"/>
      <c r="F20" s="438"/>
      <c r="G20" s="438"/>
      <c r="H20" s="282"/>
      <c r="I20" s="262"/>
      <c r="J20" s="262"/>
    </row>
    <row r="21" spans="1:19" x14ac:dyDescent="0.2">
      <c r="A21" s="262"/>
      <c r="B21" s="438"/>
      <c r="C21" s="438"/>
      <c r="D21" s="438"/>
      <c r="E21" s="438"/>
      <c r="F21" s="438"/>
      <c r="G21" s="438"/>
      <c r="H21" s="294"/>
      <c r="I21" s="262"/>
      <c r="J21" s="262"/>
      <c r="K21" s="262"/>
      <c r="L21" s="295"/>
      <c r="M21" s="262"/>
      <c r="N21" s="262"/>
      <c r="O21" s="262"/>
      <c r="P21" s="262"/>
      <c r="Q21" s="262"/>
      <c r="R21" s="262"/>
      <c r="S21" s="262"/>
    </row>
    <row r="22" spans="1:19" x14ac:dyDescent="0.2">
      <c r="A22" s="262"/>
      <c r="B22" s="438"/>
      <c r="C22" s="438"/>
      <c r="D22" s="438"/>
      <c r="E22" s="438"/>
      <c r="F22" s="438"/>
      <c r="G22" s="438"/>
      <c r="H22" s="294"/>
      <c r="I22" s="262"/>
      <c r="J22" s="262"/>
      <c r="K22" s="262"/>
      <c r="L22" s="295"/>
      <c r="M22" s="262"/>
      <c r="N22" s="262"/>
      <c r="O22" s="262"/>
      <c r="P22" s="262"/>
      <c r="Q22" s="262"/>
      <c r="R22" s="262"/>
      <c r="S22" s="262"/>
    </row>
    <row r="23" spans="1:19" x14ac:dyDescent="0.2">
      <c r="A23" s="262"/>
      <c r="B23" s="438"/>
      <c r="C23" s="438"/>
      <c r="D23" s="438"/>
      <c r="E23" s="438"/>
      <c r="F23" s="438"/>
      <c r="G23" s="438"/>
      <c r="H23" s="294"/>
      <c r="I23" s="262"/>
      <c r="J23" s="262"/>
      <c r="K23" s="262"/>
      <c r="L23" s="295"/>
      <c r="M23" s="262"/>
      <c r="N23" s="262"/>
      <c r="O23" s="262"/>
      <c r="P23" s="262"/>
      <c r="Q23" s="262"/>
      <c r="R23" s="262"/>
      <c r="S23" s="262"/>
    </row>
    <row r="24" spans="1:19" x14ac:dyDescent="0.2">
      <c r="A24" s="262"/>
      <c r="B24" s="438"/>
      <c r="C24" s="438"/>
      <c r="D24" s="438"/>
      <c r="E24" s="438"/>
      <c r="F24" s="438"/>
      <c r="G24" s="438"/>
      <c r="H24" s="294"/>
      <c r="I24" s="262"/>
      <c r="J24" s="262"/>
      <c r="K24" s="262"/>
      <c r="L24" s="295"/>
      <c r="M24" s="262"/>
      <c r="N24" s="262"/>
      <c r="O24" s="262"/>
      <c r="P24" s="262"/>
      <c r="Q24" s="262"/>
      <c r="R24" s="262"/>
      <c r="S24" s="262"/>
    </row>
    <row r="25" spans="1:19" x14ac:dyDescent="0.2">
      <c r="A25" s="262"/>
      <c r="B25" s="262"/>
      <c r="C25" s="262"/>
      <c r="D25" s="262"/>
      <c r="E25" s="262"/>
      <c r="F25" s="262"/>
      <c r="G25" s="262"/>
      <c r="H25" s="294"/>
      <c r="I25" s="262"/>
      <c r="J25" s="262"/>
      <c r="K25" s="262"/>
      <c r="L25" s="262"/>
      <c r="M25" s="262"/>
      <c r="N25" s="262"/>
      <c r="O25" s="262"/>
      <c r="P25" s="262"/>
      <c r="Q25" s="262"/>
      <c r="R25" s="262"/>
      <c r="S25" s="262"/>
    </row>
    <row r="26" spans="1:19" x14ac:dyDescent="0.2">
      <c r="A26" s="264" t="s">
        <v>648</v>
      </c>
      <c r="B26" s="262"/>
      <c r="C26" s="262"/>
      <c r="D26" s="262"/>
      <c r="E26" s="262"/>
      <c r="F26" s="262"/>
      <c r="G26" s="262"/>
      <c r="H26" s="262"/>
      <c r="I26" s="262"/>
      <c r="J26" s="262"/>
      <c r="K26" s="262"/>
    </row>
    <row r="27" spans="1:19" x14ac:dyDescent="0.2">
      <c r="A27" s="262"/>
      <c r="B27" s="438" t="s">
        <v>805</v>
      </c>
      <c r="C27" s="438"/>
      <c r="D27" s="438"/>
      <c r="E27" s="438"/>
      <c r="F27" s="438"/>
      <c r="G27" s="438"/>
      <c r="H27" s="282"/>
      <c r="I27" s="262"/>
      <c r="J27" s="262"/>
      <c r="K27" s="262"/>
    </row>
    <row r="28" spans="1:19" x14ac:dyDescent="0.2">
      <c r="A28" s="262"/>
      <c r="B28" s="438"/>
      <c r="C28" s="438"/>
      <c r="D28" s="438"/>
      <c r="E28" s="438"/>
      <c r="F28" s="438"/>
      <c r="G28" s="438"/>
      <c r="H28" s="262"/>
      <c r="I28" s="262"/>
      <c r="J28" s="262"/>
      <c r="K28" s="262"/>
    </row>
    <row r="29" spans="1:19" x14ac:dyDescent="0.2">
      <c r="A29" s="262"/>
      <c r="B29" s="438"/>
      <c r="C29" s="438"/>
      <c r="D29" s="438"/>
      <c r="E29" s="438"/>
      <c r="F29" s="438"/>
      <c r="G29" s="438"/>
      <c r="H29" s="262"/>
      <c r="I29" s="262"/>
      <c r="J29" s="262"/>
      <c r="K29" s="262"/>
    </row>
    <row r="30" spans="1:19" x14ac:dyDescent="0.2">
      <c r="A30" s="262"/>
      <c r="B30" s="438"/>
      <c r="C30" s="438"/>
      <c r="D30" s="438"/>
      <c r="E30" s="438"/>
      <c r="F30" s="438"/>
      <c r="G30" s="438"/>
      <c r="H30" s="294"/>
      <c r="I30" s="262"/>
      <c r="J30" s="262"/>
      <c r="K30" s="262"/>
    </row>
    <row r="31" spans="1:19" x14ac:dyDescent="0.2">
      <c r="A31" s="262"/>
      <c r="B31" s="262"/>
      <c r="C31" s="262"/>
      <c r="D31" s="262"/>
      <c r="E31" s="262"/>
      <c r="F31" s="262"/>
      <c r="G31" s="262"/>
      <c r="H31" s="262"/>
      <c r="I31" s="262"/>
      <c r="J31" s="262"/>
      <c r="K31" s="262"/>
      <c r="L31" s="262"/>
      <c r="M31" s="262"/>
      <c r="N31" s="262"/>
      <c r="O31" s="262"/>
    </row>
    <row r="32" spans="1:19" x14ac:dyDescent="0.2">
      <c r="A32" s="264" t="s">
        <v>649</v>
      </c>
      <c r="B32" s="262"/>
      <c r="C32" s="262"/>
      <c r="D32" s="262"/>
      <c r="E32" s="262"/>
      <c r="F32" s="262"/>
      <c r="G32" s="262"/>
      <c r="H32" s="262"/>
      <c r="I32" s="262"/>
      <c r="J32" s="262"/>
      <c r="K32" s="262"/>
      <c r="L32" s="262"/>
      <c r="M32" s="262"/>
      <c r="N32" s="262"/>
      <c r="O32" s="262"/>
    </row>
    <row r="33" spans="1:15" x14ac:dyDescent="0.2">
      <c r="A33" s="262"/>
      <c r="B33" s="262" t="s">
        <v>650</v>
      </c>
      <c r="C33" s="262"/>
      <c r="D33" s="262"/>
      <c r="E33" s="262"/>
      <c r="F33" s="262"/>
      <c r="G33" s="262"/>
      <c r="H33" s="262"/>
      <c r="I33" s="262"/>
      <c r="J33" s="262"/>
      <c r="K33" s="262"/>
      <c r="L33" s="262"/>
      <c r="M33" s="262"/>
      <c r="N33" s="262"/>
      <c r="O33" s="262"/>
    </row>
    <row r="34" spans="1:15" x14ac:dyDescent="0.2">
      <c r="A34" s="262"/>
      <c r="B34" s="262" t="s">
        <v>651</v>
      </c>
      <c r="C34" s="262"/>
      <c r="D34" s="262"/>
      <c r="E34" s="262"/>
      <c r="F34" s="262"/>
      <c r="G34" s="262"/>
      <c r="H34" s="262"/>
      <c r="I34" s="262"/>
      <c r="J34" s="262"/>
      <c r="K34" s="262"/>
      <c r="L34" s="262"/>
      <c r="M34" s="262"/>
      <c r="N34" s="262"/>
      <c r="O34" s="262"/>
    </row>
    <row r="35" spans="1:15" x14ac:dyDescent="0.2">
      <c r="A35" s="262"/>
      <c r="B35" s="262" t="s">
        <v>652</v>
      </c>
      <c r="C35" s="262"/>
      <c r="D35" s="262"/>
      <c r="E35" s="262"/>
      <c r="F35" s="262"/>
      <c r="G35" s="262"/>
      <c r="H35" s="262"/>
      <c r="I35" s="262"/>
      <c r="J35" s="262"/>
      <c r="K35" s="262"/>
      <c r="L35" s="262"/>
      <c r="M35" s="262"/>
      <c r="N35" s="262"/>
      <c r="O35" s="262"/>
    </row>
    <row r="36" spans="1:15" x14ac:dyDescent="0.2">
      <c r="A36" s="262"/>
      <c r="B36" s="262"/>
      <c r="C36" s="262"/>
      <c r="D36" s="262"/>
      <c r="E36" s="262"/>
      <c r="F36" s="262"/>
      <c r="G36" s="262"/>
      <c r="H36" s="262"/>
      <c r="I36" s="262"/>
      <c r="J36" s="262"/>
      <c r="K36" s="262"/>
      <c r="L36" s="262"/>
      <c r="M36" s="262"/>
      <c r="N36" s="262"/>
      <c r="O36" s="262"/>
    </row>
    <row r="37" spans="1:15" x14ac:dyDescent="0.2">
      <c r="A37" s="262"/>
      <c r="B37" s="262"/>
      <c r="C37" s="281" t="s">
        <v>653</v>
      </c>
      <c r="D37" s="281" t="s">
        <v>654</v>
      </c>
      <c r="E37" s="281" t="s">
        <v>655</v>
      </c>
      <c r="F37" s="281" t="s">
        <v>711</v>
      </c>
      <c r="G37" s="281" t="s">
        <v>656</v>
      </c>
      <c r="H37" s="281" t="s">
        <v>657</v>
      </c>
      <c r="I37" s="281" t="s">
        <v>658</v>
      </c>
      <c r="J37" s="281" t="s">
        <v>659</v>
      </c>
      <c r="K37" s="281" t="s">
        <v>660</v>
      </c>
      <c r="M37" s="262"/>
      <c r="N37" s="262"/>
      <c r="O37" s="262"/>
    </row>
    <row r="38" spans="1:15" x14ac:dyDescent="0.2">
      <c r="A38" s="262"/>
      <c r="B38" s="262" t="s">
        <v>645</v>
      </c>
      <c r="C38" s="262">
        <v>73</v>
      </c>
      <c r="D38" s="262">
        <v>76</v>
      </c>
      <c r="E38" s="262">
        <v>71</v>
      </c>
      <c r="F38" s="262">
        <v>71</v>
      </c>
      <c r="G38" s="262">
        <v>71</v>
      </c>
      <c r="H38" s="262">
        <v>58</v>
      </c>
      <c r="I38" s="262">
        <v>75</v>
      </c>
      <c r="J38" s="262">
        <v>81</v>
      </c>
      <c r="K38" s="262">
        <v>79</v>
      </c>
      <c r="M38" s="262"/>
      <c r="N38" s="262"/>
      <c r="O38" s="262"/>
    </row>
    <row r="39" spans="1:15" x14ac:dyDescent="0.2">
      <c r="A39" s="262"/>
      <c r="B39" s="262" t="s">
        <v>646</v>
      </c>
      <c r="C39" s="262">
        <v>84</v>
      </c>
      <c r="D39" s="262">
        <v>85</v>
      </c>
      <c r="E39" s="262">
        <v>83</v>
      </c>
      <c r="F39" s="262">
        <v>82</v>
      </c>
      <c r="G39" s="262">
        <v>81</v>
      </c>
      <c r="H39" s="262">
        <v>77</v>
      </c>
      <c r="I39" s="262">
        <v>85</v>
      </c>
      <c r="J39" s="262">
        <v>89</v>
      </c>
      <c r="K39" s="262">
        <v>86</v>
      </c>
      <c r="M39" s="262"/>
      <c r="N39" s="262"/>
      <c r="O39" s="262"/>
    </row>
    <row r="40" spans="1:15" x14ac:dyDescent="0.2">
      <c r="A40" s="262"/>
      <c r="B40" s="262"/>
      <c r="C40" s="262"/>
      <c r="D40" s="262"/>
      <c r="E40" s="262"/>
      <c r="F40" s="262"/>
      <c r="G40" s="262"/>
      <c r="H40" s="262"/>
      <c r="I40" s="262"/>
      <c r="J40" s="262"/>
      <c r="K40" s="262"/>
      <c r="L40" s="262"/>
      <c r="M40" s="262"/>
      <c r="N40" s="262"/>
      <c r="O40" s="262"/>
    </row>
    <row r="41" spans="1:15" x14ac:dyDescent="0.2">
      <c r="A41" s="262"/>
      <c r="B41" s="438" t="s">
        <v>712</v>
      </c>
      <c r="C41" s="438"/>
      <c r="D41" s="438"/>
      <c r="E41" s="438"/>
      <c r="F41" s="438"/>
      <c r="G41" s="438"/>
      <c r="H41" s="262"/>
      <c r="I41" s="262"/>
      <c r="J41" s="262"/>
      <c r="K41" s="262"/>
      <c r="L41" s="262"/>
      <c r="M41" s="262"/>
      <c r="N41" s="262"/>
      <c r="O41" s="262"/>
    </row>
    <row r="42" spans="1:15" x14ac:dyDescent="0.2">
      <c r="A42" s="262"/>
      <c r="B42" s="438"/>
      <c r="C42" s="438"/>
      <c r="D42" s="438"/>
      <c r="E42" s="438"/>
      <c r="F42" s="438"/>
      <c r="G42" s="438"/>
      <c r="H42" s="282"/>
      <c r="I42" s="262"/>
      <c r="J42" s="262"/>
      <c r="K42" s="262"/>
      <c r="L42" s="262"/>
      <c r="M42" s="262"/>
      <c r="N42" s="262"/>
      <c r="O42" s="262"/>
    </row>
    <row r="43" spans="1:15" x14ac:dyDescent="0.2">
      <c r="A43" s="262"/>
      <c r="B43" s="262"/>
      <c r="C43" s="262"/>
      <c r="D43" s="262"/>
      <c r="E43" s="262"/>
      <c r="F43" s="262"/>
      <c r="G43" s="262"/>
      <c r="H43" s="262"/>
      <c r="I43" s="262"/>
      <c r="J43" s="262"/>
      <c r="K43" s="262"/>
      <c r="L43" s="262"/>
      <c r="M43" s="262"/>
      <c r="N43" s="262"/>
      <c r="O43" s="262"/>
    </row>
    <row r="44" spans="1:15" x14ac:dyDescent="0.2">
      <c r="A44" s="264" t="s">
        <v>661</v>
      </c>
      <c r="B44" s="262"/>
      <c r="C44" s="262"/>
      <c r="D44" s="262"/>
      <c r="E44" s="262"/>
      <c r="F44" s="262"/>
      <c r="G44" s="262"/>
      <c r="H44" s="262"/>
      <c r="I44" s="262"/>
      <c r="J44" s="262"/>
      <c r="K44" s="262"/>
      <c r="L44" s="262"/>
      <c r="M44" s="262"/>
      <c r="N44" s="262"/>
      <c r="O44" s="262"/>
    </row>
    <row r="45" spans="1:15" x14ac:dyDescent="0.2">
      <c r="A45" s="262"/>
      <c r="B45" s="438" t="s">
        <v>713</v>
      </c>
      <c r="C45" s="438"/>
      <c r="D45" s="438"/>
      <c r="E45" s="438"/>
      <c r="F45" s="438"/>
      <c r="G45" s="438"/>
      <c r="H45" s="262"/>
      <c r="I45" s="262"/>
      <c r="J45" s="262"/>
      <c r="K45" s="262"/>
      <c r="L45" s="262"/>
      <c r="M45" s="262"/>
      <c r="N45" s="262"/>
      <c r="O45" s="262"/>
    </row>
    <row r="46" spans="1:15" x14ac:dyDescent="0.2">
      <c r="A46" s="262"/>
      <c r="B46" s="438"/>
      <c r="C46" s="438"/>
      <c r="D46" s="438"/>
      <c r="E46" s="438"/>
      <c r="F46" s="438"/>
      <c r="G46" s="438"/>
      <c r="H46" s="282"/>
      <c r="I46" s="262"/>
      <c r="J46" s="262"/>
      <c r="M46" s="262"/>
      <c r="N46" s="262"/>
      <c r="O46" s="262"/>
    </row>
    <row r="47" spans="1:15" x14ac:dyDescent="0.2">
      <c r="A47" s="262"/>
      <c r="B47" s="438"/>
      <c r="C47" s="438"/>
      <c r="D47" s="438"/>
      <c r="E47" s="438"/>
      <c r="F47" s="438"/>
      <c r="G47" s="438"/>
      <c r="H47" s="262"/>
      <c r="I47" s="262"/>
      <c r="J47" s="262"/>
      <c r="M47" s="262"/>
      <c r="N47" s="262"/>
      <c r="O47" s="262"/>
    </row>
    <row r="48" spans="1:15" x14ac:dyDescent="0.2">
      <c r="A48" s="262"/>
      <c r="B48" s="262"/>
      <c r="C48" s="262"/>
      <c r="D48" s="262"/>
      <c r="E48" s="262"/>
      <c r="F48" s="262"/>
      <c r="G48" s="262"/>
      <c r="H48" s="262"/>
      <c r="I48" s="262"/>
      <c r="J48" s="262"/>
      <c r="K48" s="262"/>
      <c r="L48" s="262"/>
      <c r="M48" s="262"/>
      <c r="N48" s="262"/>
      <c r="O48" s="262"/>
    </row>
    <row r="49" spans="1:15" x14ac:dyDescent="0.2">
      <c r="A49" s="264" t="s">
        <v>714</v>
      </c>
      <c r="B49" s="262"/>
      <c r="C49" s="262"/>
      <c r="D49" s="262"/>
      <c r="E49" s="262"/>
      <c r="F49" s="262"/>
      <c r="G49" s="262"/>
      <c r="H49" s="262"/>
      <c r="I49" s="262"/>
      <c r="J49" s="262"/>
      <c r="K49" s="262"/>
      <c r="L49" s="262"/>
      <c r="M49" s="262"/>
      <c r="N49" s="262"/>
      <c r="O49" s="262"/>
    </row>
    <row r="50" spans="1:15" s="169" customFormat="1" x14ac:dyDescent="0.2">
      <c r="A50" s="264"/>
      <c r="B50" s="262"/>
      <c r="C50" s="281" t="s">
        <v>662</v>
      </c>
      <c r="D50" s="281" t="s">
        <v>663</v>
      </c>
      <c r="E50" s="281" t="s">
        <v>664</v>
      </c>
      <c r="F50" s="281" t="s">
        <v>665</v>
      </c>
      <c r="G50" s="281" t="s">
        <v>666</v>
      </c>
      <c r="H50" s="262"/>
      <c r="I50" s="262"/>
      <c r="J50" s="262"/>
      <c r="K50" s="262"/>
      <c r="L50" s="262"/>
      <c r="M50" s="262"/>
      <c r="N50" s="262"/>
      <c r="O50" s="262"/>
    </row>
    <row r="51" spans="1:15" x14ac:dyDescent="0.2">
      <c r="A51" s="262"/>
      <c r="B51" s="262" t="s">
        <v>667</v>
      </c>
      <c r="C51" s="281">
        <v>6</v>
      </c>
      <c r="D51" s="281">
        <v>14</v>
      </c>
      <c r="E51" s="281">
        <v>45</v>
      </c>
      <c r="F51" s="281">
        <v>25</v>
      </c>
      <c r="G51" s="281">
        <v>11</v>
      </c>
      <c r="H51" s="262"/>
      <c r="I51" s="262"/>
      <c r="J51" s="262"/>
      <c r="K51" s="262"/>
      <c r="L51" s="262"/>
      <c r="M51" s="262"/>
      <c r="N51" s="262"/>
      <c r="O51" s="262"/>
    </row>
    <row r="52" spans="1:15" x14ac:dyDescent="0.2">
      <c r="A52" s="262"/>
      <c r="B52" s="262" t="s">
        <v>668</v>
      </c>
      <c r="C52" s="281">
        <v>4</v>
      </c>
      <c r="D52" s="281">
        <v>9</v>
      </c>
      <c r="E52" s="281">
        <v>41</v>
      </c>
      <c r="F52" s="281">
        <v>31</v>
      </c>
      <c r="G52" s="281">
        <v>16</v>
      </c>
      <c r="H52" s="262"/>
      <c r="I52" s="262"/>
      <c r="J52" s="262"/>
      <c r="K52" s="169"/>
      <c r="L52" s="169"/>
      <c r="M52" s="169"/>
      <c r="N52" s="169"/>
      <c r="O52" s="262"/>
    </row>
    <row r="53" spans="1:15" x14ac:dyDescent="0.2">
      <c r="A53" s="262"/>
      <c r="B53" s="262" t="s">
        <v>669</v>
      </c>
      <c r="C53" s="281">
        <v>2</v>
      </c>
      <c r="D53" s="281">
        <v>5</v>
      </c>
      <c r="E53" s="281">
        <v>27</v>
      </c>
      <c r="F53" s="281">
        <v>34</v>
      </c>
      <c r="G53" s="281">
        <v>33</v>
      </c>
      <c r="H53" s="262"/>
      <c r="I53" s="262"/>
      <c r="J53" s="262"/>
      <c r="K53" s="262"/>
      <c r="L53" s="262"/>
      <c r="M53" s="262"/>
      <c r="N53" s="262"/>
      <c r="O53" s="262"/>
    </row>
    <row r="54" spans="1:15" x14ac:dyDescent="0.2">
      <c r="A54" s="262"/>
      <c r="B54" s="262"/>
      <c r="C54" s="262"/>
      <c r="D54" s="262"/>
      <c r="E54" s="262"/>
      <c r="F54" s="262"/>
      <c r="G54" s="262"/>
      <c r="H54" s="262"/>
      <c r="I54" s="262"/>
      <c r="J54" s="262"/>
      <c r="K54" s="262"/>
      <c r="L54" s="262"/>
      <c r="M54" s="262"/>
      <c r="N54" s="262"/>
      <c r="O54" s="262"/>
    </row>
    <row r="55" spans="1:15" x14ac:dyDescent="0.2">
      <c r="A55" s="262"/>
      <c r="B55" s="438" t="s">
        <v>715</v>
      </c>
      <c r="C55" s="438"/>
      <c r="D55" s="438"/>
      <c r="E55" s="438"/>
      <c r="F55" s="438"/>
      <c r="G55" s="438"/>
      <c r="H55" s="282"/>
      <c r="I55" s="262"/>
      <c r="J55" s="262"/>
      <c r="K55" s="262"/>
      <c r="L55" s="262"/>
      <c r="M55" s="262"/>
      <c r="N55" s="262"/>
      <c r="O55" s="262"/>
    </row>
    <row r="56" spans="1:15" x14ac:dyDescent="0.2">
      <c r="A56" s="262"/>
      <c r="B56" s="438"/>
      <c r="C56" s="438"/>
      <c r="D56" s="438"/>
      <c r="E56" s="438"/>
      <c r="F56" s="438"/>
      <c r="G56" s="438"/>
      <c r="H56" s="262"/>
      <c r="I56" s="262"/>
      <c r="J56" s="262"/>
      <c r="K56" s="262"/>
      <c r="L56" s="262"/>
      <c r="M56" s="262"/>
      <c r="N56" s="262"/>
      <c r="O56" s="262"/>
    </row>
    <row r="57" spans="1:15" x14ac:dyDescent="0.2">
      <c r="A57" s="262"/>
      <c r="B57" s="262"/>
      <c r="C57" s="262"/>
      <c r="D57" s="262"/>
      <c r="E57" s="262"/>
      <c r="F57" s="262"/>
      <c r="G57" s="262"/>
      <c r="H57" s="262"/>
      <c r="I57" s="262"/>
      <c r="J57" s="262"/>
      <c r="K57" s="262"/>
      <c r="L57" s="262"/>
      <c r="M57" s="262"/>
      <c r="N57" s="262"/>
      <c r="O57" s="262"/>
    </row>
    <row r="58" spans="1:15" x14ac:dyDescent="0.2">
      <c r="A58" s="264" t="s">
        <v>716</v>
      </c>
      <c r="B58" s="262"/>
      <c r="C58" s="262"/>
      <c r="D58" s="262"/>
      <c r="E58" s="262"/>
      <c r="F58" s="262"/>
      <c r="G58" s="262"/>
      <c r="H58" s="262"/>
      <c r="I58" s="262"/>
      <c r="J58" s="262"/>
      <c r="K58" s="262"/>
      <c r="L58" s="262"/>
      <c r="M58" s="262"/>
      <c r="N58" s="262"/>
      <c r="O58" s="262"/>
    </row>
    <row r="59" spans="1:15" x14ac:dyDescent="0.2">
      <c r="A59" s="262"/>
      <c r="B59" s="264"/>
      <c r="C59" s="262" t="s">
        <v>662</v>
      </c>
      <c r="D59" s="262" t="s">
        <v>663</v>
      </c>
      <c r="E59" s="262" t="s">
        <v>664</v>
      </c>
      <c r="F59" s="262" t="s">
        <v>665</v>
      </c>
      <c r="G59" s="262" t="s">
        <v>666</v>
      </c>
      <c r="H59" s="262"/>
      <c r="I59" s="262"/>
      <c r="J59" s="262"/>
      <c r="K59" s="262"/>
      <c r="L59" s="262"/>
      <c r="M59" s="262"/>
      <c r="N59" s="262"/>
      <c r="O59" s="262"/>
    </row>
    <row r="60" spans="1:15" x14ac:dyDescent="0.2">
      <c r="A60" s="262"/>
      <c r="B60" s="262" t="s">
        <v>670</v>
      </c>
      <c r="C60" s="262">
        <v>5</v>
      </c>
      <c r="D60" s="262">
        <v>8</v>
      </c>
      <c r="E60" s="262">
        <v>35</v>
      </c>
      <c r="F60" s="262">
        <v>30</v>
      </c>
      <c r="G60" s="262">
        <v>22</v>
      </c>
      <c r="H60" s="262"/>
      <c r="I60" s="262"/>
      <c r="J60" s="262"/>
      <c r="K60" s="262"/>
      <c r="L60" s="262"/>
      <c r="M60" s="262"/>
      <c r="N60" s="262"/>
      <c r="O60" s="262"/>
    </row>
    <row r="61" spans="1:15" x14ac:dyDescent="0.2">
      <c r="A61" s="262"/>
      <c r="B61" s="262" t="s">
        <v>668</v>
      </c>
      <c r="C61" s="262">
        <v>4</v>
      </c>
      <c r="D61" s="262">
        <v>6</v>
      </c>
      <c r="E61" s="262">
        <v>30</v>
      </c>
      <c r="F61" s="262">
        <v>31</v>
      </c>
      <c r="G61" s="262">
        <v>28</v>
      </c>
      <c r="H61" s="262"/>
      <c r="I61" s="262"/>
      <c r="J61" s="262"/>
      <c r="K61" s="262"/>
      <c r="L61" s="262"/>
      <c r="M61" s="262"/>
      <c r="N61" s="262"/>
      <c r="O61" s="262"/>
    </row>
    <row r="62" spans="1:15" x14ac:dyDescent="0.2">
      <c r="A62" s="262"/>
      <c r="B62" s="262" t="s">
        <v>669</v>
      </c>
      <c r="C62" s="262">
        <v>3</v>
      </c>
      <c r="D62" s="262">
        <v>3</v>
      </c>
      <c r="E62" s="262">
        <v>18</v>
      </c>
      <c r="F62" s="262">
        <v>29</v>
      </c>
      <c r="G62" s="262">
        <v>48</v>
      </c>
      <c r="H62" s="262"/>
      <c r="I62" s="262"/>
      <c r="J62" s="262"/>
      <c r="K62" s="262"/>
      <c r="L62" s="262"/>
      <c r="M62" s="262"/>
      <c r="N62" s="262"/>
      <c r="O62" s="262"/>
    </row>
    <row r="63" spans="1:15" x14ac:dyDescent="0.2">
      <c r="A63" s="262"/>
      <c r="B63" s="262"/>
      <c r="C63" s="262"/>
      <c r="D63" s="262"/>
      <c r="E63" s="262"/>
      <c r="F63" s="262"/>
      <c r="G63" s="262"/>
      <c r="H63" s="262"/>
      <c r="I63" s="262"/>
      <c r="J63" s="262"/>
      <c r="K63" s="262"/>
      <c r="L63" s="262"/>
      <c r="M63" s="262"/>
      <c r="N63" s="262"/>
      <c r="O63" s="262"/>
    </row>
    <row r="64" spans="1:15" x14ac:dyDescent="0.2">
      <c r="A64" s="262"/>
      <c r="B64" s="438" t="s">
        <v>717</v>
      </c>
      <c r="C64" s="438"/>
      <c r="D64" s="438"/>
      <c r="E64" s="438"/>
      <c r="F64" s="438"/>
      <c r="G64" s="438"/>
      <c r="H64" s="282"/>
      <c r="I64" s="262"/>
      <c r="J64" s="262"/>
      <c r="K64" s="262"/>
      <c r="L64" s="262"/>
      <c r="M64" s="262"/>
      <c r="N64" s="262"/>
      <c r="O64" s="262"/>
    </row>
    <row r="65" spans="1:16" x14ac:dyDescent="0.2">
      <c r="A65" s="262"/>
      <c r="B65" s="438"/>
      <c r="C65" s="438"/>
      <c r="D65" s="438"/>
      <c r="E65" s="438"/>
      <c r="F65" s="438"/>
      <c r="G65" s="438"/>
      <c r="H65" s="262"/>
      <c r="I65" s="262"/>
      <c r="J65" s="262"/>
      <c r="K65" s="262"/>
      <c r="L65" s="262"/>
      <c r="M65" s="262"/>
      <c r="N65" s="262"/>
      <c r="O65" s="262"/>
    </row>
    <row r="66" spans="1:16" x14ac:dyDescent="0.2">
      <c r="A66" s="262"/>
      <c r="B66" s="438"/>
      <c r="C66" s="438"/>
      <c r="D66" s="438"/>
      <c r="E66" s="438"/>
      <c r="F66" s="438"/>
      <c r="G66" s="438"/>
      <c r="H66" s="262"/>
      <c r="I66" s="262"/>
      <c r="J66" s="262"/>
      <c r="K66" s="262"/>
      <c r="L66" s="262"/>
      <c r="M66" s="262"/>
      <c r="N66" s="262"/>
      <c r="O66" s="262"/>
    </row>
    <row r="67" spans="1:16" x14ac:dyDescent="0.2">
      <c r="A67" s="262"/>
      <c r="B67" s="438"/>
      <c r="C67" s="438"/>
      <c r="D67" s="438"/>
      <c r="E67" s="438"/>
      <c r="F67" s="438"/>
      <c r="G67" s="438"/>
      <c r="H67" s="262"/>
      <c r="I67" s="262"/>
      <c r="J67" s="262"/>
      <c r="K67" s="262"/>
      <c r="L67" s="262"/>
      <c r="M67" s="262"/>
      <c r="N67" s="262"/>
      <c r="O67" s="262"/>
    </row>
    <row r="68" spans="1:16" x14ac:dyDescent="0.2">
      <c r="A68" s="262"/>
      <c r="B68" s="262"/>
      <c r="C68" s="262"/>
      <c r="D68" s="262"/>
      <c r="E68" s="262"/>
      <c r="F68" s="262"/>
      <c r="G68" s="262"/>
      <c r="H68" s="262"/>
      <c r="I68" s="262"/>
      <c r="J68" s="262"/>
      <c r="K68" s="262"/>
      <c r="L68" s="262"/>
      <c r="M68" s="262"/>
      <c r="N68" s="262"/>
      <c r="O68" s="262"/>
    </row>
    <row r="69" spans="1:16" x14ac:dyDescent="0.2">
      <c r="A69" s="264" t="s">
        <v>718</v>
      </c>
      <c r="B69" s="262"/>
      <c r="C69" s="262"/>
      <c r="D69" s="262"/>
      <c r="E69" s="262"/>
      <c r="F69" s="262"/>
      <c r="G69" s="262"/>
      <c r="H69" s="262"/>
      <c r="I69" s="262"/>
      <c r="J69" s="262"/>
      <c r="K69" s="262"/>
      <c r="L69" s="262"/>
      <c r="M69" s="262"/>
      <c r="N69" s="262"/>
      <c r="O69" s="262"/>
    </row>
    <row r="70" spans="1:16" x14ac:dyDescent="0.2">
      <c r="A70" s="262"/>
      <c r="B70" s="262"/>
      <c r="C70" s="281" t="s">
        <v>671</v>
      </c>
      <c r="D70" s="281" t="s">
        <v>672</v>
      </c>
      <c r="E70" s="281" t="s">
        <v>673</v>
      </c>
      <c r="F70" s="281" t="s">
        <v>674</v>
      </c>
      <c r="G70" s="281" t="s">
        <v>675</v>
      </c>
      <c r="H70" s="281" t="s">
        <v>676</v>
      </c>
      <c r="I70" s="262"/>
      <c r="J70" s="262"/>
      <c r="K70" s="262"/>
      <c r="L70" s="262"/>
      <c r="M70" s="262"/>
      <c r="N70" s="262"/>
      <c r="O70" s="262"/>
    </row>
    <row r="71" spans="1:16" x14ac:dyDescent="0.2">
      <c r="A71" s="262"/>
      <c r="B71" s="262" t="s">
        <v>670</v>
      </c>
      <c r="C71" s="262">
        <v>2</v>
      </c>
      <c r="D71" s="262">
        <v>5</v>
      </c>
      <c r="E71" s="262">
        <v>4</v>
      </c>
      <c r="F71" s="262">
        <v>4</v>
      </c>
      <c r="G71" s="262">
        <v>5</v>
      </c>
      <c r="H71" s="262">
        <v>80</v>
      </c>
      <c r="I71" s="262"/>
      <c r="J71" s="262"/>
      <c r="K71" s="262"/>
      <c r="L71" s="262"/>
      <c r="M71" s="262"/>
      <c r="N71" s="262"/>
      <c r="O71" s="262"/>
    </row>
    <row r="72" spans="1:16" x14ac:dyDescent="0.2">
      <c r="A72" s="262"/>
      <c r="B72" s="262" t="s">
        <v>668</v>
      </c>
      <c r="C72" s="262">
        <v>2</v>
      </c>
      <c r="D72" s="262">
        <v>2</v>
      </c>
      <c r="E72" s="262">
        <v>2</v>
      </c>
      <c r="F72" s="262">
        <v>3</v>
      </c>
      <c r="G72" s="262">
        <v>8</v>
      </c>
      <c r="H72" s="262">
        <v>82</v>
      </c>
      <c r="I72" s="262"/>
      <c r="J72" s="262"/>
      <c r="K72" s="262"/>
      <c r="L72" s="262"/>
      <c r="M72" s="262"/>
      <c r="N72" s="262"/>
      <c r="O72" s="262"/>
    </row>
    <row r="73" spans="1:16" x14ac:dyDescent="0.2">
      <c r="A73" s="262"/>
      <c r="B73" s="262"/>
      <c r="C73" s="262"/>
      <c r="D73" s="262"/>
      <c r="E73" s="262"/>
      <c r="F73" s="262"/>
      <c r="G73" s="262"/>
      <c r="H73" s="262"/>
      <c r="I73" s="262"/>
      <c r="J73" s="262"/>
      <c r="K73" s="262"/>
      <c r="L73" s="262"/>
      <c r="M73" s="262"/>
      <c r="N73" s="262"/>
      <c r="O73" s="262"/>
    </row>
    <row r="74" spans="1:16" x14ac:dyDescent="0.2">
      <c r="A74" s="262"/>
      <c r="B74" s="438" t="s">
        <v>722</v>
      </c>
      <c r="C74" s="438"/>
      <c r="D74" s="438"/>
      <c r="E74" s="438"/>
      <c r="F74" s="438"/>
      <c r="G74" s="438"/>
      <c r="H74" s="282"/>
      <c r="I74" s="262"/>
      <c r="J74" s="262"/>
      <c r="K74" s="262"/>
      <c r="L74" s="262"/>
      <c r="M74" s="262"/>
      <c r="N74" s="262"/>
      <c r="O74" s="262"/>
    </row>
    <row r="75" spans="1:16" x14ac:dyDescent="0.2">
      <c r="A75" s="262"/>
      <c r="B75" s="438"/>
      <c r="C75" s="438"/>
      <c r="D75" s="438"/>
      <c r="E75" s="438"/>
      <c r="F75" s="438"/>
      <c r="G75" s="438"/>
      <c r="H75" s="262"/>
      <c r="I75" s="262"/>
      <c r="J75" s="262"/>
      <c r="K75" s="262"/>
      <c r="L75" s="262"/>
      <c r="M75" s="262"/>
      <c r="N75" s="262"/>
      <c r="O75" s="262"/>
    </row>
    <row r="76" spans="1:16" x14ac:dyDescent="0.2">
      <c r="A76" s="262"/>
      <c r="B76" s="438"/>
      <c r="C76" s="438"/>
      <c r="D76" s="438"/>
      <c r="E76" s="438"/>
      <c r="F76" s="438"/>
      <c r="G76" s="438"/>
      <c r="H76" s="262"/>
      <c r="I76" s="262"/>
      <c r="J76" s="262"/>
      <c r="K76" s="262"/>
      <c r="L76" s="262"/>
      <c r="M76" s="262"/>
      <c r="N76" s="262"/>
      <c r="O76" s="262"/>
    </row>
    <row r="77" spans="1:16" x14ac:dyDescent="0.2">
      <c r="A77" s="262"/>
      <c r="B77" s="262"/>
      <c r="C77" s="262"/>
      <c r="D77" s="262"/>
      <c r="E77" s="262"/>
      <c r="F77" s="262"/>
      <c r="G77" s="262"/>
      <c r="H77" s="262"/>
      <c r="I77" s="262"/>
      <c r="J77" s="262"/>
      <c r="K77" s="169"/>
      <c r="L77" s="169"/>
      <c r="M77" s="169"/>
      <c r="N77" s="169"/>
      <c r="O77" s="169"/>
    </row>
    <row r="78" spans="1:16" x14ac:dyDescent="0.2">
      <c r="A78" s="262"/>
      <c r="B78" s="262"/>
      <c r="C78" s="262"/>
      <c r="D78" s="262"/>
      <c r="E78" s="262"/>
      <c r="F78" s="262"/>
      <c r="G78" s="262"/>
      <c r="H78" s="262"/>
      <c r="I78" s="262"/>
      <c r="J78" s="262"/>
      <c r="K78" s="169"/>
      <c r="L78" s="169"/>
      <c r="M78" s="169"/>
      <c r="N78" s="169"/>
      <c r="O78" s="169"/>
    </row>
    <row r="79" spans="1:16" x14ac:dyDescent="0.2">
      <c r="B79" s="169"/>
      <c r="C79" s="169"/>
      <c r="D79" s="169"/>
      <c r="E79" s="169"/>
      <c r="F79" s="169"/>
      <c r="G79" s="169"/>
      <c r="H79" s="169"/>
      <c r="I79" s="169"/>
      <c r="J79" s="169"/>
      <c r="K79" s="169"/>
      <c r="L79" s="169"/>
      <c r="M79" s="169"/>
      <c r="N79" s="169"/>
      <c r="O79" s="169"/>
    </row>
    <row r="80" spans="1:16" x14ac:dyDescent="0.2">
      <c r="A80" s="280"/>
      <c r="B80" s="280"/>
      <c r="C80" s="280"/>
      <c r="D80" s="280"/>
      <c r="E80" s="280"/>
      <c r="F80" s="280"/>
      <c r="G80" s="280"/>
      <c r="H80" s="280"/>
      <c r="I80" s="280"/>
      <c r="J80" s="280"/>
      <c r="K80" s="280"/>
      <c r="L80" s="280"/>
      <c r="M80" s="280"/>
      <c r="N80" s="280"/>
      <c r="O80" s="280"/>
      <c r="P80" s="280"/>
    </row>
    <row r="81" spans="1:15" x14ac:dyDescent="0.2">
      <c r="B81" s="169"/>
      <c r="C81" s="169"/>
      <c r="D81" s="169"/>
      <c r="E81" s="169"/>
      <c r="F81" s="169"/>
      <c r="G81" s="169"/>
      <c r="H81" s="169"/>
      <c r="I81" s="169"/>
      <c r="J81" s="169"/>
      <c r="K81" s="169"/>
      <c r="L81" s="169"/>
      <c r="M81" s="169"/>
      <c r="N81" s="169"/>
      <c r="O81" s="169"/>
    </row>
    <row r="82" spans="1:15" x14ac:dyDescent="0.2">
      <c r="A82" s="260" t="s">
        <v>7</v>
      </c>
      <c r="B82" s="262" t="s">
        <v>709</v>
      </c>
      <c r="C82" s="262"/>
      <c r="D82" s="262"/>
      <c r="E82" s="262"/>
      <c r="F82" s="262"/>
      <c r="G82" s="262"/>
      <c r="H82" s="262"/>
      <c r="I82" s="262"/>
      <c r="J82" s="262"/>
      <c r="K82" s="262"/>
      <c r="L82" s="262"/>
      <c r="M82" s="262"/>
      <c r="N82" s="262"/>
    </row>
    <row r="83" spans="1:15" x14ac:dyDescent="0.2">
      <c r="A83" s="260" t="s">
        <v>10</v>
      </c>
      <c r="B83" s="263">
        <v>2016</v>
      </c>
      <c r="C83" s="262"/>
      <c r="D83" s="262"/>
      <c r="E83" s="262"/>
      <c r="F83" s="262"/>
      <c r="G83" s="262"/>
      <c r="H83" s="262"/>
      <c r="I83" s="262"/>
      <c r="J83" s="262"/>
      <c r="K83" s="262"/>
      <c r="L83" s="262"/>
      <c r="M83" s="262"/>
      <c r="N83" s="262"/>
    </row>
    <row r="84" spans="1:15" x14ac:dyDescent="0.2">
      <c r="A84" s="264" t="s">
        <v>14</v>
      </c>
      <c r="B84" s="262" t="s">
        <v>677</v>
      </c>
      <c r="C84" s="262"/>
      <c r="D84" s="262"/>
      <c r="E84" s="262"/>
      <c r="F84" s="262"/>
      <c r="G84" s="262"/>
      <c r="H84" s="262"/>
      <c r="I84" s="262"/>
      <c r="J84" s="262"/>
      <c r="K84" s="262"/>
      <c r="L84" s="262"/>
      <c r="M84" s="262"/>
      <c r="N84" s="262"/>
    </row>
    <row r="85" spans="1:15" x14ac:dyDescent="0.2">
      <c r="A85" s="264"/>
      <c r="B85" s="262" t="s">
        <v>678</v>
      </c>
      <c r="C85" s="262"/>
      <c r="D85" s="262"/>
      <c r="E85" s="262"/>
      <c r="F85" s="262"/>
      <c r="G85" s="262"/>
      <c r="H85" s="262"/>
      <c r="I85" s="262"/>
      <c r="J85" s="262"/>
      <c r="K85" s="262"/>
      <c r="L85" s="262"/>
      <c r="M85" s="262"/>
      <c r="N85" s="262"/>
    </row>
    <row r="86" spans="1:15" x14ac:dyDescent="0.2">
      <c r="A86" s="264"/>
      <c r="B86" s="262" t="s">
        <v>679</v>
      </c>
      <c r="C86" s="262"/>
      <c r="D86" s="262"/>
      <c r="E86" s="262"/>
      <c r="F86" s="262"/>
      <c r="G86" s="262"/>
      <c r="H86" s="262"/>
      <c r="I86" s="262"/>
      <c r="J86" s="262"/>
      <c r="K86" s="262"/>
      <c r="L86" s="262"/>
      <c r="M86" s="262"/>
      <c r="N86" s="262"/>
    </row>
    <row r="87" spans="1:15" x14ac:dyDescent="0.2">
      <c r="A87" s="264" t="s">
        <v>129</v>
      </c>
      <c r="B87" s="262" t="s">
        <v>680</v>
      </c>
      <c r="C87" s="262"/>
      <c r="D87" s="262"/>
      <c r="E87" s="262"/>
      <c r="F87" s="262"/>
      <c r="G87" s="262"/>
      <c r="H87" s="262"/>
      <c r="I87" s="262"/>
      <c r="J87" s="262"/>
      <c r="K87" s="262"/>
      <c r="L87" s="262"/>
      <c r="M87" s="262"/>
      <c r="N87" s="262"/>
    </row>
    <row r="88" spans="1:15" x14ac:dyDescent="0.2">
      <c r="A88" s="169"/>
      <c r="B88" s="261" t="s">
        <v>681</v>
      </c>
      <c r="C88" s="262"/>
      <c r="D88" s="262"/>
      <c r="E88" s="262"/>
      <c r="F88" s="262"/>
      <c r="G88" s="262"/>
      <c r="H88" s="262"/>
      <c r="I88" s="262"/>
      <c r="J88" s="262"/>
      <c r="K88" s="262"/>
      <c r="L88" s="262"/>
      <c r="M88" s="262"/>
      <c r="N88" s="262"/>
    </row>
    <row r="89" spans="1:15" x14ac:dyDescent="0.2">
      <c r="A89" s="169"/>
      <c r="B89" s="261" t="s">
        <v>682</v>
      </c>
      <c r="C89" s="169"/>
      <c r="D89" s="169"/>
      <c r="E89" s="169"/>
      <c r="F89" s="169"/>
      <c r="G89" s="169"/>
      <c r="H89" s="169"/>
      <c r="I89" s="169"/>
      <c r="J89" s="169"/>
      <c r="K89" s="169"/>
      <c r="L89" s="169"/>
      <c r="M89" s="169"/>
      <c r="N89" s="169"/>
    </row>
    <row r="90" spans="1:15" x14ac:dyDescent="0.2">
      <c r="A90" s="169"/>
      <c r="B90" s="261" t="s">
        <v>683</v>
      </c>
      <c r="C90" s="169"/>
      <c r="D90" s="169"/>
      <c r="E90" s="169"/>
      <c r="F90" s="169"/>
      <c r="G90" s="169"/>
      <c r="H90" s="169"/>
      <c r="I90" s="169"/>
      <c r="J90" s="169"/>
      <c r="K90" s="169"/>
      <c r="L90" s="169"/>
      <c r="M90" s="169"/>
      <c r="N90" s="169"/>
    </row>
    <row r="91" spans="1:15" x14ac:dyDescent="0.2">
      <c r="A91" s="169"/>
      <c r="B91" s="261" t="s">
        <v>684</v>
      </c>
      <c r="C91" s="262"/>
      <c r="D91" s="262"/>
      <c r="E91" s="262"/>
      <c r="F91" s="262"/>
      <c r="G91" s="262"/>
      <c r="H91" s="262"/>
      <c r="I91" s="262"/>
      <c r="J91" s="262"/>
      <c r="K91" s="262"/>
      <c r="L91" s="262"/>
      <c r="M91" s="262"/>
      <c r="N91" s="262"/>
    </row>
    <row r="93" spans="1:15" x14ac:dyDescent="0.2">
      <c r="B93" s="169"/>
      <c r="C93" s="262"/>
      <c r="D93" s="262"/>
      <c r="E93" s="262"/>
      <c r="F93" s="262"/>
      <c r="G93" s="262"/>
      <c r="H93" s="262"/>
      <c r="I93" s="262"/>
      <c r="J93" s="262"/>
      <c r="K93" s="262"/>
      <c r="L93" s="262"/>
      <c r="M93" s="262"/>
      <c r="N93" s="262"/>
      <c r="O93" s="262"/>
    </row>
    <row r="94" spans="1:15" ht="21" x14ac:dyDescent="0.35">
      <c r="A94" s="211" t="s">
        <v>9</v>
      </c>
      <c r="B94" s="261"/>
      <c r="C94" s="262"/>
      <c r="D94" s="262"/>
      <c r="E94" s="262"/>
      <c r="F94" s="262"/>
      <c r="G94" s="262"/>
      <c r="H94" s="262"/>
      <c r="I94" s="262"/>
      <c r="J94" s="262"/>
      <c r="K94" s="262"/>
      <c r="L94" s="262"/>
      <c r="M94" s="262"/>
      <c r="N94" s="262"/>
      <c r="O94" s="262"/>
    </row>
    <row r="95" spans="1:15" x14ac:dyDescent="0.2">
      <c r="B95" s="261"/>
      <c r="C95" s="262"/>
      <c r="D95" s="262"/>
      <c r="E95" s="262"/>
      <c r="F95" s="262"/>
      <c r="G95" s="262"/>
      <c r="H95" s="262"/>
      <c r="I95" s="262"/>
      <c r="J95" s="262"/>
      <c r="K95" s="262"/>
      <c r="L95" s="262"/>
      <c r="M95" s="262"/>
      <c r="N95" s="262"/>
      <c r="O95" s="262"/>
    </row>
    <row r="96" spans="1:15" x14ac:dyDescent="0.2">
      <c r="A96" s="270" t="s">
        <v>685</v>
      </c>
      <c r="C96" s="262"/>
      <c r="D96" s="262"/>
      <c r="E96" s="262"/>
      <c r="F96" s="262"/>
      <c r="G96" s="262"/>
      <c r="H96" s="262"/>
      <c r="I96" s="262"/>
      <c r="J96" s="262"/>
      <c r="K96" s="262"/>
      <c r="L96" s="262"/>
      <c r="M96" s="262"/>
      <c r="N96" s="262"/>
      <c r="O96" s="262"/>
    </row>
    <row r="97" spans="1:15" ht="12.75" customHeight="1" x14ac:dyDescent="0.2">
      <c r="B97" s="439" t="s">
        <v>719</v>
      </c>
      <c r="C97" s="439"/>
      <c r="D97" s="439"/>
      <c r="E97" s="439"/>
      <c r="F97" s="439"/>
      <c r="G97" s="439"/>
      <c r="H97" s="262"/>
      <c r="I97" s="262"/>
      <c r="J97" s="262"/>
      <c r="K97" s="262"/>
      <c r="L97" s="262"/>
      <c r="M97" s="262"/>
      <c r="N97" s="262"/>
      <c r="O97" s="262"/>
    </row>
    <row r="98" spans="1:15" x14ac:dyDescent="0.2">
      <c r="B98" s="439"/>
      <c r="C98" s="439"/>
      <c r="D98" s="439"/>
      <c r="E98" s="439"/>
      <c r="F98" s="439"/>
      <c r="G98" s="439"/>
      <c r="H98" s="262"/>
      <c r="I98" s="262"/>
      <c r="J98" s="262"/>
      <c r="K98" s="262"/>
      <c r="L98" s="262"/>
      <c r="M98" s="262"/>
      <c r="N98" s="262"/>
      <c r="O98" s="262"/>
    </row>
    <row r="99" spans="1:15" x14ac:dyDescent="0.2">
      <c r="B99" s="439"/>
      <c r="C99" s="439"/>
      <c r="D99" s="439"/>
      <c r="E99" s="439"/>
      <c r="F99" s="439"/>
      <c r="G99" s="439"/>
      <c r="H99" s="262"/>
      <c r="I99" s="262"/>
      <c r="J99" s="262"/>
      <c r="K99" s="262"/>
      <c r="L99" s="262"/>
      <c r="M99" s="262"/>
      <c r="N99" s="262"/>
      <c r="O99" s="262"/>
    </row>
    <row r="100" spans="1:15" x14ac:dyDescent="0.2">
      <c r="B100" s="439"/>
      <c r="C100" s="439"/>
      <c r="D100" s="439"/>
      <c r="E100" s="439"/>
      <c r="F100" s="439"/>
      <c r="G100" s="439"/>
      <c r="H100" s="262"/>
      <c r="I100" s="262"/>
      <c r="J100" s="262"/>
      <c r="K100" s="262"/>
      <c r="L100" s="262"/>
      <c r="M100" s="262"/>
      <c r="N100" s="262"/>
      <c r="O100" s="262"/>
    </row>
    <row r="101" spans="1:15" x14ac:dyDescent="0.2">
      <c r="B101" s="439"/>
      <c r="C101" s="439"/>
      <c r="D101" s="439"/>
      <c r="E101" s="439"/>
      <c r="F101" s="439"/>
      <c r="G101" s="439"/>
      <c r="H101" s="262"/>
      <c r="I101" s="262"/>
      <c r="J101" s="262"/>
      <c r="K101" s="262"/>
      <c r="L101" s="262"/>
      <c r="M101" s="262"/>
      <c r="N101" s="262"/>
      <c r="O101" s="262"/>
    </row>
    <row r="102" spans="1:15" x14ac:dyDescent="0.2">
      <c r="B102" s="439"/>
      <c r="C102" s="439"/>
      <c r="D102" s="439"/>
      <c r="E102" s="439"/>
      <c r="F102" s="439"/>
      <c r="G102" s="439"/>
      <c r="H102" s="262"/>
      <c r="I102" s="262"/>
      <c r="J102" s="262"/>
      <c r="K102" s="262"/>
      <c r="L102" s="262"/>
      <c r="M102" s="262"/>
      <c r="N102" s="262"/>
      <c r="O102" s="262"/>
    </row>
    <row r="103" spans="1:15" x14ac:dyDescent="0.2">
      <c r="B103" s="439"/>
      <c r="C103" s="439"/>
      <c r="D103" s="439"/>
      <c r="E103" s="439"/>
      <c r="F103" s="439"/>
      <c r="G103" s="439"/>
      <c r="H103" s="262"/>
      <c r="I103" s="262"/>
      <c r="J103" s="262"/>
      <c r="K103" s="262"/>
      <c r="L103" s="262"/>
      <c r="M103" s="262"/>
      <c r="N103" s="262"/>
      <c r="O103" s="262"/>
    </row>
    <row r="104" spans="1:15" s="169" customFormat="1" x14ac:dyDescent="0.2">
      <c r="B104" s="439"/>
      <c r="C104" s="439"/>
      <c r="D104" s="439"/>
      <c r="E104" s="439"/>
      <c r="F104" s="439"/>
      <c r="G104" s="439"/>
      <c r="H104" s="262"/>
      <c r="I104" s="262"/>
      <c r="J104" s="262"/>
      <c r="K104" s="262"/>
      <c r="L104" s="262"/>
      <c r="M104" s="262"/>
      <c r="N104" s="262"/>
      <c r="O104" s="262"/>
    </row>
    <row r="105" spans="1:15" x14ac:dyDescent="0.2">
      <c r="B105" s="262"/>
      <c r="C105" s="262"/>
      <c r="D105" s="262"/>
      <c r="E105" s="262"/>
      <c r="F105" s="262"/>
      <c r="G105" s="262"/>
      <c r="H105" s="262"/>
      <c r="I105" s="262"/>
      <c r="J105" s="262"/>
      <c r="K105" s="262"/>
      <c r="L105" s="262"/>
      <c r="M105" s="262"/>
      <c r="N105" s="262"/>
      <c r="O105" s="262"/>
    </row>
    <row r="106" spans="1:15" x14ac:dyDescent="0.2">
      <c r="A106" s="270" t="s">
        <v>686</v>
      </c>
      <c r="C106" s="262"/>
      <c r="D106" s="262"/>
      <c r="E106" s="262"/>
      <c r="F106" s="262"/>
      <c r="G106" s="262"/>
      <c r="H106" s="262"/>
      <c r="I106" s="262"/>
      <c r="J106" s="262"/>
      <c r="K106" s="262"/>
      <c r="L106" s="262"/>
      <c r="M106" s="262"/>
      <c r="N106" s="262"/>
      <c r="O106" s="262"/>
    </row>
    <row r="107" spans="1:15" x14ac:dyDescent="0.2">
      <c r="B107" s="439" t="s">
        <v>720</v>
      </c>
      <c r="C107" s="439"/>
      <c r="D107" s="439"/>
      <c r="E107" s="439"/>
      <c r="F107" s="439"/>
      <c r="G107" s="439"/>
      <c r="H107" s="262"/>
      <c r="I107" s="262"/>
      <c r="J107" s="262"/>
      <c r="K107" s="262"/>
      <c r="L107" s="262"/>
      <c r="M107" s="262"/>
      <c r="N107" s="262"/>
      <c r="O107" s="262"/>
    </row>
    <row r="108" spans="1:15" x14ac:dyDescent="0.2">
      <c r="B108" s="439"/>
      <c r="C108" s="439"/>
      <c r="D108" s="439"/>
      <c r="E108" s="439"/>
      <c r="F108" s="439"/>
      <c r="G108" s="439"/>
      <c r="H108" s="262"/>
      <c r="I108" s="262"/>
      <c r="J108" s="262"/>
      <c r="K108" s="262"/>
      <c r="L108" s="262"/>
      <c r="M108" s="262"/>
      <c r="N108" s="262"/>
      <c r="O108" s="262"/>
    </row>
    <row r="109" spans="1:15" x14ac:dyDescent="0.2">
      <c r="B109" s="439"/>
      <c r="C109" s="439"/>
      <c r="D109" s="439"/>
      <c r="E109" s="439"/>
      <c r="F109" s="439"/>
      <c r="G109" s="439"/>
      <c r="H109" s="262"/>
      <c r="I109" s="262"/>
      <c r="J109" s="262"/>
      <c r="K109" s="262"/>
      <c r="L109" s="262"/>
      <c r="M109" s="262"/>
      <c r="N109" s="262"/>
      <c r="O109" s="262"/>
    </row>
    <row r="110" spans="1:15" x14ac:dyDescent="0.2">
      <c r="B110" s="439"/>
      <c r="C110" s="439"/>
      <c r="D110" s="439"/>
      <c r="E110" s="439"/>
      <c r="F110" s="439"/>
      <c r="G110" s="439"/>
      <c r="H110" s="262"/>
      <c r="I110" s="262"/>
      <c r="J110" s="262"/>
      <c r="K110" s="262"/>
      <c r="L110" s="262"/>
      <c r="M110" s="262"/>
      <c r="N110" s="262"/>
      <c r="O110" s="262"/>
    </row>
    <row r="111" spans="1:15" x14ac:dyDescent="0.2">
      <c r="B111" s="439"/>
      <c r="C111" s="439"/>
      <c r="D111" s="439"/>
      <c r="E111" s="439"/>
      <c r="F111" s="439"/>
      <c r="G111" s="439"/>
      <c r="H111" s="262"/>
      <c r="I111" s="262"/>
      <c r="J111" s="262"/>
      <c r="K111" s="262"/>
      <c r="L111" s="262"/>
      <c r="M111" s="262"/>
      <c r="N111" s="262"/>
      <c r="O111" s="262"/>
    </row>
    <row r="112" spans="1:15" x14ac:dyDescent="0.2">
      <c r="B112" s="262"/>
      <c r="C112" s="262"/>
      <c r="D112" s="262"/>
      <c r="E112" s="262"/>
      <c r="F112" s="262"/>
      <c r="G112" s="262"/>
      <c r="H112" s="262"/>
      <c r="I112" s="262"/>
      <c r="J112" s="262"/>
      <c r="K112" s="262"/>
      <c r="L112" s="262"/>
      <c r="M112" s="262"/>
      <c r="N112" s="262"/>
      <c r="O112" s="262"/>
    </row>
    <row r="113" spans="2:15" x14ac:dyDescent="0.2">
      <c r="B113" s="262"/>
      <c r="C113" s="262"/>
      <c r="D113" s="262"/>
      <c r="E113" s="262"/>
      <c r="F113" s="262"/>
      <c r="G113" s="262"/>
      <c r="H113" s="262"/>
      <c r="I113" s="262"/>
      <c r="J113" s="262"/>
      <c r="K113" s="262"/>
      <c r="L113" s="262"/>
      <c r="M113" s="262"/>
      <c r="N113" s="262"/>
      <c r="O113" s="262"/>
    </row>
    <row r="114" spans="2:15" x14ac:dyDescent="0.2">
      <c r="B114" s="262"/>
      <c r="C114" s="262"/>
      <c r="D114" s="262"/>
      <c r="E114" s="262"/>
      <c r="F114" s="262"/>
      <c r="G114" s="262"/>
      <c r="H114" s="262"/>
      <c r="I114" s="262"/>
      <c r="J114" s="262"/>
      <c r="K114" s="262"/>
      <c r="L114" s="262"/>
      <c r="M114" s="262"/>
      <c r="N114" s="262"/>
      <c r="O114" s="262"/>
    </row>
    <row r="115" spans="2:15" x14ac:dyDescent="0.2">
      <c r="B115" s="262"/>
      <c r="C115" s="262"/>
      <c r="D115" s="262"/>
      <c r="E115" s="262"/>
      <c r="F115" s="262"/>
      <c r="G115" s="262"/>
      <c r="H115" s="262"/>
      <c r="I115" s="262"/>
      <c r="J115" s="262"/>
      <c r="K115" s="262"/>
      <c r="L115" s="262"/>
      <c r="M115" s="262"/>
      <c r="N115" s="262"/>
      <c r="O115" s="262"/>
    </row>
    <row r="116" spans="2:15" x14ac:dyDescent="0.2">
      <c r="B116" s="262"/>
      <c r="C116" s="262"/>
      <c r="D116" s="262"/>
      <c r="E116" s="262"/>
      <c r="F116" s="262"/>
      <c r="G116" s="262"/>
      <c r="H116" s="262"/>
      <c r="I116" s="262"/>
      <c r="J116" s="262"/>
      <c r="K116" s="262"/>
      <c r="L116" s="262"/>
      <c r="M116" s="262"/>
      <c r="N116" s="262"/>
      <c r="O116" s="262"/>
    </row>
    <row r="117" spans="2:15" x14ac:dyDescent="0.2">
      <c r="B117" s="262"/>
      <c r="C117" s="262"/>
      <c r="D117" s="262"/>
      <c r="E117" s="262"/>
      <c r="F117" s="262"/>
      <c r="G117" s="262"/>
      <c r="H117" s="262"/>
      <c r="I117" s="262"/>
      <c r="J117" s="262"/>
      <c r="K117" s="262"/>
      <c r="L117" s="262"/>
      <c r="M117" s="262"/>
      <c r="N117" s="262"/>
      <c r="O117" s="262"/>
    </row>
    <row r="118" spans="2:15" x14ac:dyDescent="0.2">
      <c r="B118" s="262"/>
      <c r="C118" s="262"/>
      <c r="D118" s="262"/>
      <c r="E118" s="262"/>
      <c r="F118" s="262"/>
      <c r="G118" s="262"/>
      <c r="H118" s="262"/>
      <c r="I118" s="262"/>
      <c r="J118" s="262"/>
      <c r="K118" s="262"/>
      <c r="L118" s="262"/>
      <c r="M118" s="262"/>
      <c r="N118" s="262"/>
      <c r="O118" s="262"/>
    </row>
    <row r="119" spans="2:15" x14ac:dyDescent="0.2">
      <c r="B119" s="262"/>
      <c r="C119" s="262"/>
      <c r="D119" s="262"/>
      <c r="E119" s="262"/>
      <c r="F119" s="262"/>
      <c r="G119" s="262"/>
      <c r="H119" s="262"/>
      <c r="I119" s="262"/>
      <c r="J119" s="262"/>
      <c r="K119" s="262"/>
      <c r="L119" s="262"/>
      <c r="M119" s="262"/>
      <c r="N119" s="262"/>
      <c r="O119" s="262"/>
    </row>
    <row r="120" spans="2:15" x14ac:dyDescent="0.2">
      <c r="B120" s="262"/>
      <c r="C120" s="262"/>
      <c r="D120" s="262"/>
      <c r="E120" s="262"/>
      <c r="F120" s="262"/>
      <c r="G120" s="262"/>
      <c r="H120" s="262"/>
      <c r="I120" s="262"/>
      <c r="J120" s="262"/>
      <c r="K120" s="262"/>
      <c r="L120" s="262"/>
      <c r="M120" s="262"/>
      <c r="N120" s="262"/>
      <c r="O120" s="262"/>
    </row>
    <row r="121" spans="2:15" x14ac:dyDescent="0.2">
      <c r="B121" s="169"/>
      <c r="C121" s="169"/>
      <c r="D121" s="169"/>
      <c r="E121" s="169"/>
      <c r="F121" s="169"/>
      <c r="G121" s="169"/>
      <c r="H121" s="169"/>
      <c r="I121" s="169"/>
      <c r="J121" s="169"/>
      <c r="K121" s="169"/>
      <c r="L121" s="169"/>
      <c r="M121" s="169"/>
      <c r="N121" s="169"/>
      <c r="O121" s="169"/>
    </row>
    <row r="122" spans="2:15" x14ac:dyDescent="0.2">
      <c r="B122" s="169"/>
      <c r="C122" s="169"/>
      <c r="D122" s="169"/>
      <c r="E122" s="169"/>
      <c r="F122" s="169"/>
      <c r="G122" s="169"/>
      <c r="H122" s="169"/>
      <c r="I122" s="169"/>
      <c r="J122" s="169"/>
      <c r="K122" s="169"/>
      <c r="L122" s="169"/>
      <c r="M122" s="169"/>
      <c r="N122" s="169"/>
      <c r="O122" s="169"/>
    </row>
    <row r="123" spans="2:15" x14ac:dyDescent="0.2">
      <c r="B123" s="169"/>
      <c r="C123" s="169"/>
      <c r="D123" s="169"/>
      <c r="E123" s="169"/>
      <c r="F123" s="169"/>
      <c r="G123" s="169"/>
      <c r="H123" s="169"/>
      <c r="I123" s="169"/>
      <c r="J123" s="169"/>
      <c r="K123" s="169"/>
      <c r="L123" s="169"/>
      <c r="M123" s="169"/>
      <c r="N123" s="169"/>
      <c r="O123" s="169"/>
    </row>
    <row r="124" spans="2:15" x14ac:dyDescent="0.2">
      <c r="B124" s="169"/>
      <c r="C124" s="169"/>
      <c r="D124" s="169"/>
      <c r="E124" s="169"/>
      <c r="F124" s="169"/>
      <c r="G124" s="169"/>
      <c r="H124" s="169"/>
      <c r="I124" s="169"/>
      <c r="J124" s="169"/>
      <c r="K124" s="169"/>
      <c r="L124" s="169"/>
      <c r="M124" s="169"/>
      <c r="N124" s="169"/>
      <c r="O124" s="169"/>
    </row>
    <row r="125" spans="2:15" x14ac:dyDescent="0.2">
      <c r="B125" s="169"/>
      <c r="C125" s="169"/>
      <c r="D125" s="169"/>
      <c r="E125" s="169"/>
      <c r="F125" s="169"/>
      <c r="G125" s="169"/>
      <c r="H125" s="169"/>
      <c r="I125" s="169"/>
      <c r="J125" s="169"/>
      <c r="K125" s="169"/>
      <c r="L125" s="169"/>
      <c r="M125" s="169"/>
      <c r="N125" s="169"/>
      <c r="O125" s="169"/>
    </row>
    <row r="126" spans="2:15" x14ac:dyDescent="0.2">
      <c r="B126" s="169"/>
      <c r="C126" s="169"/>
      <c r="D126" s="169"/>
      <c r="E126" s="169"/>
      <c r="F126" s="169"/>
      <c r="G126" s="169"/>
      <c r="H126" s="169"/>
      <c r="I126" s="169"/>
      <c r="J126" s="169"/>
      <c r="K126" s="169"/>
      <c r="L126" s="169"/>
      <c r="M126" s="169"/>
      <c r="N126" s="169"/>
      <c r="O126" s="169"/>
    </row>
    <row r="127" spans="2:15" x14ac:dyDescent="0.2">
      <c r="B127" s="169"/>
      <c r="C127" s="169"/>
      <c r="D127" s="169"/>
      <c r="E127" s="169"/>
      <c r="F127" s="169"/>
      <c r="G127" s="169"/>
      <c r="H127" s="169"/>
      <c r="I127" s="169"/>
      <c r="J127" s="169"/>
      <c r="K127" s="169"/>
      <c r="L127" s="169"/>
      <c r="M127" s="169"/>
      <c r="N127" s="169"/>
      <c r="O127" s="169"/>
    </row>
    <row r="128" spans="2:15" x14ac:dyDescent="0.2">
      <c r="B128" s="169"/>
      <c r="C128" s="169"/>
      <c r="D128" s="169"/>
      <c r="E128" s="169"/>
      <c r="F128" s="169"/>
      <c r="G128" s="169"/>
      <c r="H128" s="169"/>
      <c r="I128" s="169"/>
      <c r="J128" s="169"/>
      <c r="K128" s="169"/>
      <c r="L128" s="169"/>
      <c r="M128" s="169"/>
      <c r="N128" s="169"/>
      <c r="O128" s="169"/>
    </row>
    <row r="129" spans="2:15" x14ac:dyDescent="0.2">
      <c r="B129" s="169"/>
      <c r="C129" s="169"/>
      <c r="D129" s="169"/>
      <c r="E129" s="169"/>
      <c r="F129" s="169"/>
      <c r="G129" s="169"/>
      <c r="H129" s="169"/>
      <c r="I129" s="169"/>
      <c r="J129" s="169"/>
      <c r="K129" s="169"/>
      <c r="L129" s="169"/>
      <c r="M129" s="169"/>
      <c r="N129" s="169"/>
      <c r="O129" s="169"/>
    </row>
    <row r="130" spans="2:15" x14ac:dyDescent="0.2">
      <c r="B130" s="169"/>
      <c r="C130" s="169"/>
      <c r="D130" s="169"/>
      <c r="E130" s="169"/>
      <c r="F130" s="169"/>
      <c r="G130" s="169"/>
      <c r="H130" s="169"/>
      <c r="I130" s="169"/>
      <c r="J130" s="169"/>
      <c r="K130" s="169"/>
      <c r="L130" s="169"/>
      <c r="M130" s="169"/>
      <c r="N130" s="169"/>
      <c r="O130" s="169"/>
    </row>
    <row r="131" spans="2:15" x14ac:dyDescent="0.2">
      <c r="B131" s="169"/>
      <c r="C131" s="169"/>
      <c r="D131" s="169"/>
      <c r="E131" s="169"/>
      <c r="F131" s="169"/>
      <c r="G131" s="169"/>
      <c r="H131" s="169"/>
      <c r="I131" s="169"/>
      <c r="J131" s="169"/>
      <c r="K131" s="169"/>
      <c r="L131" s="169"/>
      <c r="M131" s="169"/>
      <c r="N131" s="169"/>
      <c r="O131" s="169"/>
    </row>
    <row r="132" spans="2:15" x14ac:dyDescent="0.2">
      <c r="B132" s="169"/>
      <c r="C132" s="169"/>
      <c r="D132" s="169"/>
      <c r="E132" s="169"/>
      <c r="F132" s="169"/>
      <c r="G132" s="169"/>
      <c r="H132" s="169"/>
      <c r="I132" s="169"/>
      <c r="J132" s="169"/>
      <c r="K132" s="169"/>
      <c r="L132" s="169"/>
      <c r="M132" s="169"/>
      <c r="N132" s="169"/>
      <c r="O132" s="169"/>
    </row>
    <row r="133" spans="2:15" x14ac:dyDescent="0.2">
      <c r="B133" s="169"/>
      <c r="C133" s="169"/>
      <c r="D133" s="169"/>
      <c r="E133" s="169"/>
      <c r="F133" s="169"/>
      <c r="G133" s="169"/>
      <c r="H133" s="169"/>
      <c r="I133" s="169"/>
      <c r="J133" s="169"/>
      <c r="K133" s="169"/>
      <c r="L133" s="169"/>
      <c r="M133" s="169"/>
      <c r="N133" s="169"/>
      <c r="O133" s="169"/>
    </row>
    <row r="134" spans="2:15" x14ac:dyDescent="0.2">
      <c r="B134" s="169"/>
      <c r="C134" s="169"/>
      <c r="D134" s="169"/>
      <c r="E134" s="169"/>
      <c r="F134" s="169"/>
      <c r="G134" s="169"/>
      <c r="H134" s="169"/>
      <c r="I134" s="169"/>
      <c r="J134" s="169"/>
      <c r="K134" s="169"/>
      <c r="L134" s="169"/>
      <c r="M134" s="169"/>
      <c r="N134" s="169"/>
      <c r="O134" s="169"/>
    </row>
    <row r="135" spans="2:15" x14ac:dyDescent="0.2">
      <c r="B135" s="169"/>
      <c r="C135" s="169"/>
      <c r="D135" s="169"/>
      <c r="E135" s="169"/>
      <c r="F135" s="169"/>
      <c r="G135" s="169"/>
      <c r="H135" s="169"/>
      <c r="I135" s="169"/>
      <c r="J135" s="169"/>
      <c r="K135" s="169"/>
      <c r="L135" s="169"/>
      <c r="M135" s="169"/>
      <c r="N135" s="169"/>
      <c r="O135" s="169"/>
    </row>
    <row r="136" spans="2:15" x14ac:dyDescent="0.2">
      <c r="B136" s="169"/>
      <c r="C136" s="169"/>
      <c r="D136" s="169"/>
      <c r="E136" s="169"/>
      <c r="F136" s="169"/>
      <c r="G136" s="169"/>
      <c r="H136" s="169"/>
      <c r="I136" s="169"/>
      <c r="J136" s="169"/>
      <c r="K136" s="169"/>
      <c r="L136" s="169"/>
      <c r="M136" s="169"/>
      <c r="N136" s="169"/>
      <c r="O136" s="169"/>
    </row>
    <row r="137" spans="2:15" x14ac:dyDescent="0.2">
      <c r="B137" s="169"/>
      <c r="C137" s="169"/>
      <c r="D137" s="169"/>
      <c r="E137" s="169"/>
      <c r="F137" s="169"/>
      <c r="G137" s="169"/>
      <c r="H137" s="169"/>
      <c r="I137" s="169"/>
      <c r="J137" s="169"/>
      <c r="K137" s="169"/>
      <c r="L137" s="169"/>
      <c r="M137" s="169"/>
      <c r="N137" s="169"/>
      <c r="O137" s="169"/>
    </row>
    <row r="138" spans="2:15" x14ac:dyDescent="0.2">
      <c r="B138" s="169"/>
      <c r="C138" s="169"/>
      <c r="D138" s="169"/>
      <c r="E138" s="169"/>
      <c r="F138" s="169"/>
      <c r="G138" s="169"/>
      <c r="H138" s="169"/>
      <c r="I138" s="169"/>
      <c r="J138" s="169"/>
      <c r="K138" s="169"/>
      <c r="L138" s="169"/>
      <c r="M138" s="169"/>
      <c r="N138" s="169"/>
      <c r="O138" s="169"/>
    </row>
    <row r="139" spans="2:15" x14ac:dyDescent="0.2">
      <c r="B139" s="169"/>
      <c r="C139" s="169"/>
      <c r="D139" s="169"/>
      <c r="E139" s="169"/>
      <c r="F139" s="169"/>
      <c r="G139" s="169"/>
      <c r="H139" s="169"/>
      <c r="I139" s="169"/>
      <c r="J139" s="169"/>
      <c r="K139" s="169"/>
      <c r="L139" s="169"/>
      <c r="M139" s="169"/>
      <c r="N139" s="169"/>
      <c r="O139" s="169"/>
    </row>
    <row r="140" spans="2:15" x14ac:dyDescent="0.2">
      <c r="B140" s="169"/>
      <c r="C140" s="169"/>
      <c r="D140" s="169"/>
      <c r="E140" s="169"/>
      <c r="F140" s="169"/>
      <c r="G140" s="169"/>
      <c r="H140" s="169"/>
      <c r="I140" s="169"/>
      <c r="J140" s="169"/>
      <c r="K140" s="169"/>
      <c r="L140" s="169"/>
      <c r="M140" s="169"/>
      <c r="N140" s="169"/>
      <c r="O140" s="169"/>
    </row>
    <row r="141" spans="2:15" x14ac:dyDescent="0.2">
      <c r="B141" s="169"/>
      <c r="C141" s="169"/>
      <c r="D141" s="169"/>
      <c r="E141" s="169"/>
      <c r="F141" s="169"/>
      <c r="G141" s="169"/>
      <c r="H141" s="169"/>
      <c r="I141" s="169"/>
      <c r="J141" s="169"/>
      <c r="K141" s="169"/>
      <c r="L141" s="169"/>
      <c r="M141" s="169"/>
      <c r="N141" s="169"/>
      <c r="O141" s="169"/>
    </row>
    <row r="142" spans="2:15" x14ac:dyDescent="0.2">
      <c r="B142" s="169"/>
      <c r="C142" s="169"/>
      <c r="D142" s="169"/>
      <c r="E142" s="169"/>
      <c r="F142" s="169"/>
      <c r="G142" s="169"/>
      <c r="H142" s="169"/>
      <c r="I142" s="169"/>
      <c r="J142" s="169"/>
      <c r="K142" s="169"/>
      <c r="L142" s="169"/>
      <c r="M142" s="169"/>
      <c r="N142" s="169"/>
      <c r="O142" s="169"/>
    </row>
    <row r="143" spans="2:15" x14ac:dyDescent="0.2">
      <c r="B143" s="169"/>
      <c r="C143" s="169"/>
      <c r="D143" s="169"/>
      <c r="E143" s="169"/>
      <c r="F143" s="169"/>
      <c r="G143" s="169"/>
      <c r="H143" s="169"/>
      <c r="I143" s="169"/>
      <c r="J143" s="169"/>
      <c r="K143" s="169"/>
      <c r="L143" s="169"/>
      <c r="M143" s="169"/>
      <c r="N143" s="169"/>
      <c r="O143" s="169"/>
    </row>
    <row r="144" spans="2:15" x14ac:dyDescent="0.2">
      <c r="B144" s="169"/>
      <c r="C144" s="169"/>
      <c r="D144" s="169"/>
      <c r="E144" s="169"/>
      <c r="F144" s="169"/>
      <c r="G144" s="169"/>
      <c r="H144" s="169"/>
      <c r="I144" s="169"/>
      <c r="J144" s="169"/>
      <c r="K144" s="169"/>
      <c r="L144" s="169"/>
      <c r="M144" s="169"/>
      <c r="N144" s="169"/>
      <c r="O144" s="169"/>
    </row>
    <row r="145" spans="2:15" x14ac:dyDescent="0.2">
      <c r="B145" s="169"/>
      <c r="C145" s="169"/>
      <c r="D145" s="169"/>
      <c r="E145" s="169"/>
      <c r="F145" s="169"/>
      <c r="G145" s="169"/>
      <c r="H145" s="169"/>
      <c r="I145" s="169"/>
      <c r="J145" s="169"/>
      <c r="K145" s="169"/>
      <c r="L145" s="169"/>
      <c r="M145" s="169"/>
      <c r="N145" s="169"/>
      <c r="O145" s="169"/>
    </row>
    <row r="146" spans="2:15" x14ac:dyDescent="0.2">
      <c r="B146" s="169"/>
      <c r="C146" s="169"/>
      <c r="D146" s="169"/>
      <c r="E146" s="169"/>
      <c r="F146" s="169"/>
      <c r="G146" s="169"/>
      <c r="H146" s="169"/>
      <c r="I146" s="169"/>
      <c r="J146" s="169"/>
      <c r="K146" s="169"/>
      <c r="L146" s="169"/>
      <c r="M146" s="169"/>
      <c r="N146" s="169"/>
      <c r="O146" s="169"/>
    </row>
    <row r="147" spans="2:15" x14ac:dyDescent="0.2">
      <c r="B147" s="169"/>
      <c r="C147" s="169"/>
      <c r="D147" s="169"/>
      <c r="E147" s="169"/>
      <c r="F147" s="169"/>
      <c r="G147" s="169"/>
      <c r="H147" s="169"/>
      <c r="I147" s="169"/>
      <c r="J147" s="169"/>
      <c r="K147" s="169"/>
      <c r="L147" s="169"/>
      <c r="M147" s="169"/>
      <c r="N147" s="169"/>
      <c r="O147" s="169"/>
    </row>
    <row r="148" spans="2:15" x14ac:dyDescent="0.2">
      <c r="B148" s="169"/>
      <c r="C148" s="169"/>
      <c r="D148" s="169"/>
      <c r="E148" s="169"/>
      <c r="F148" s="169"/>
      <c r="G148" s="169"/>
      <c r="H148" s="169"/>
      <c r="I148" s="169"/>
      <c r="J148" s="169"/>
      <c r="K148" s="169"/>
      <c r="L148" s="169"/>
      <c r="M148" s="169"/>
      <c r="N148" s="169"/>
      <c r="O148" s="169"/>
    </row>
    <row r="149" spans="2:15" x14ac:dyDescent="0.2">
      <c r="B149" s="169"/>
      <c r="C149" s="169"/>
      <c r="D149" s="169"/>
      <c r="E149" s="169"/>
      <c r="F149" s="169"/>
      <c r="G149" s="169"/>
      <c r="H149" s="169"/>
      <c r="I149" s="169"/>
      <c r="J149" s="169"/>
      <c r="K149" s="169"/>
      <c r="L149" s="169"/>
      <c r="M149" s="169"/>
      <c r="N149" s="169"/>
      <c r="O149" s="169"/>
    </row>
    <row r="150" spans="2:15" x14ac:dyDescent="0.2">
      <c r="B150" s="169"/>
      <c r="C150" s="169"/>
      <c r="D150" s="169"/>
      <c r="E150" s="169"/>
      <c r="F150" s="169"/>
      <c r="G150" s="169"/>
      <c r="H150" s="169"/>
      <c r="I150" s="169"/>
      <c r="J150" s="169"/>
      <c r="K150" s="169"/>
      <c r="L150" s="169"/>
      <c r="M150" s="169"/>
      <c r="N150" s="169"/>
      <c r="O150" s="169"/>
    </row>
    <row r="151" spans="2:15" x14ac:dyDescent="0.2">
      <c r="B151" s="169"/>
      <c r="C151" s="169"/>
      <c r="D151" s="169"/>
      <c r="E151" s="169"/>
      <c r="F151" s="169"/>
      <c r="G151" s="169"/>
      <c r="H151" s="169"/>
      <c r="I151" s="169"/>
      <c r="J151" s="169"/>
      <c r="K151" s="169"/>
      <c r="L151" s="169"/>
      <c r="M151" s="169"/>
      <c r="N151" s="169"/>
      <c r="O151" s="169"/>
    </row>
    <row r="152" spans="2:15" x14ac:dyDescent="0.2">
      <c r="B152" s="169"/>
      <c r="C152" s="169"/>
      <c r="D152" s="169"/>
      <c r="E152" s="169"/>
      <c r="F152" s="169"/>
      <c r="G152" s="169"/>
      <c r="H152" s="169"/>
      <c r="I152" s="169"/>
      <c r="J152" s="169"/>
      <c r="K152" s="169"/>
      <c r="L152" s="169"/>
      <c r="M152" s="169"/>
      <c r="N152" s="169"/>
      <c r="O152" s="169"/>
    </row>
    <row r="153" spans="2:15" x14ac:dyDescent="0.2">
      <c r="B153" s="169"/>
      <c r="C153" s="169"/>
      <c r="D153" s="169"/>
      <c r="E153" s="169"/>
      <c r="F153" s="169"/>
      <c r="G153" s="169"/>
      <c r="H153" s="169"/>
      <c r="I153" s="169"/>
      <c r="J153" s="169"/>
      <c r="K153" s="169"/>
      <c r="L153" s="169"/>
      <c r="M153" s="169"/>
      <c r="N153" s="169"/>
      <c r="O153" s="169"/>
    </row>
    <row r="154" spans="2:15" x14ac:dyDescent="0.2">
      <c r="B154" s="169"/>
      <c r="C154" s="169"/>
      <c r="D154" s="169"/>
      <c r="E154" s="169"/>
      <c r="F154" s="169"/>
      <c r="G154" s="169"/>
      <c r="H154" s="169"/>
      <c r="I154" s="169"/>
      <c r="J154" s="169"/>
      <c r="K154" s="169"/>
      <c r="L154" s="169"/>
      <c r="M154" s="169"/>
      <c r="N154" s="169"/>
      <c r="O154" s="169"/>
    </row>
    <row r="155" spans="2:15" x14ac:dyDescent="0.2">
      <c r="B155" s="169"/>
      <c r="C155" s="169"/>
      <c r="D155" s="169"/>
      <c r="E155" s="169"/>
      <c r="F155" s="169"/>
      <c r="G155" s="169"/>
      <c r="H155" s="169"/>
      <c r="I155" s="169"/>
      <c r="J155" s="169"/>
      <c r="K155" s="169"/>
      <c r="L155" s="169"/>
      <c r="M155" s="169"/>
      <c r="N155" s="169"/>
      <c r="O155" s="169"/>
    </row>
    <row r="156" spans="2:15" x14ac:dyDescent="0.2">
      <c r="B156" s="169"/>
      <c r="C156" s="169"/>
      <c r="D156" s="169"/>
      <c r="E156" s="169"/>
      <c r="F156" s="169"/>
      <c r="G156" s="169"/>
      <c r="H156" s="169"/>
      <c r="I156" s="169"/>
      <c r="J156" s="169"/>
      <c r="K156" s="169"/>
      <c r="L156" s="169"/>
      <c r="M156" s="169"/>
      <c r="N156" s="169"/>
      <c r="O156" s="169"/>
    </row>
    <row r="157" spans="2:15" x14ac:dyDescent="0.2">
      <c r="B157" s="169"/>
      <c r="C157" s="169"/>
      <c r="D157" s="169"/>
      <c r="E157" s="169"/>
      <c r="F157" s="169"/>
      <c r="G157" s="169"/>
      <c r="H157" s="169"/>
      <c r="I157" s="169"/>
      <c r="J157" s="169"/>
      <c r="K157" s="169"/>
      <c r="L157" s="169"/>
      <c r="M157" s="169"/>
      <c r="N157" s="169"/>
      <c r="O157" s="169"/>
    </row>
    <row r="158" spans="2:15" x14ac:dyDescent="0.2">
      <c r="B158" s="169"/>
      <c r="C158" s="169"/>
      <c r="D158" s="169"/>
      <c r="E158" s="169"/>
      <c r="F158" s="169"/>
      <c r="G158" s="169"/>
      <c r="H158" s="169"/>
      <c r="I158" s="169"/>
      <c r="J158" s="169"/>
      <c r="K158" s="169"/>
      <c r="L158" s="169"/>
      <c r="M158" s="169"/>
      <c r="N158" s="169"/>
      <c r="O158" s="169"/>
    </row>
    <row r="159" spans="2:15" x14ac:dyDescent="0.2">
      <c r="B159" s="169"/>
      <c r="C159" s="169"/>
      <c r="D159" s="169"/>
      <c r="E159" s="169"/>
      <c r="F159" s="169"/>
      <c r="G159" s="169"/>
      <c r="H159" s="169"/>
      <c r="I159" s="169"/>
      <c r="J159" s="169"/>
      <c r="K159" s="169"/>
      <c r="L159" s="169"/>
      <c r="M159" s="169"/>
      <c r="N159" s="169"/>
      <c r="O159" s="169"/>
    </row>
    <row r="160" spans="2:15" x14ac:dyDescent="0.2">
      <c r="B160" s="169"/>
      <c r="C160" s="169"/>
      <c r="D160" s="169"/>
      <c r="E160" s="169"/>
      <c r="F160" s="169"/>
      <c r="G160" s="169"/>
      <c r="H160" s="169"/>
      <c r="I160" s="169"/>
      <c r="J160" s="169"/>
      <c r="K160" s="169"/>
      <c r="L160" s="169"/>
      <c r="M160" s="169"/>
      <c r="N160" s="169"/>
      <c r="O160" s="169"/>
    </row>
    <row r="161" spans="2:15" x14ac:dyDescent="0.2">
      <c r="B161" s="169"/>
      <c r="C161" s="169"/>
      <c r="D161" s="169"/>
      <c r="E161" s="169"/>
      <c r="F161" s="169"/>
      <c r="G161" s="169"/>
      <c r="H161" s="169"/>
      <c r="I161" s="169"/>
      <c r="J161" s="169"/>
      <c r="K161" s="169"/>
      <c r="L161" s="169"/>
      <c r="M161" s="169"/>
      <c r="N161" s="169"/>
      <c r="O161" s="169"/>
    </row>
    <row r="162" spans="2:15" x14ac:dyDescent="0.2">
      <c r="B162" s="169"/>
      <c r="C162" s="169"/>
      <c r="D162" s="169"/>
      <c r="E162" s="169"/>
      <c r="F162" s="169"/>
      <c r="G162" s="169"/>
      <c r="H162" s="169"/>
      <c r="I162" s="169"/>
      <c r="J162" s="169"/>
      <c r="K162" s="169"/>
      <c r="L162" s="169"/>
      <c r="M162" s="169"/>
      <c r="N162" s="169"/>
      <c r="O162" s="169"/>
    </row>
    <row r="163" spans="2:15" x14ac:dyDescent="0.2">
      <c r="B163" s="169"/>
      <c r="C163" s="169"/>
      <c r="D163" s="169"/>
      <c r="E163" s="169"/>
      <c r="F163" s="169"/>
      <c r="G163" s="169"/>
      <c r="H163" s="169"/>
      <c r="I163" s="169"/>
      <c r="J163" s="169"/>
      <c r="K163" s="169"/>
      <c r="L163" s="169"/>
      <c r="M163" s="169"/>
      <c r="N163" s="169"/>
      <c r="O163" s="169"/>
    </row>
    <row r="164" spans="2:15" x14ac:dyDescent="0.2">
      <c r="B164" s="169"/>
      <c r="C164" s="169"/>
      <c r="D164" s="169"/>
      <c r="E164" s="169"/>
      <c r="F164" s="169"/>
      <c r="G164" s="169"/>
      <c r="H164" s="169"/>
      <c r="I164" s="169"/>
      <c r="J164" s="169"/>
      <c r="K164" s="169"/>
      <c r="L164" s="169"/>
      <c r="M164" s="169"/>
      <c r="N164" s="169"/>
      <c r="O164" s="169"/>
    </row>
    <row r="165" spans="2:15" x14ac:dyDescent="0.2">
      <c r="B165" s="169"/>
      <c r="C165" s="169"/>
      <c r="D165" s="169"/>
      <c r="E165" s="169"/>
      <c r="F165" s="169"/>
      <c r="G165" s="169"/>
      <c r="H165" s="169"/>
      <c r="I165" s="169"/>
      <c r="J165" s="169"/>
      <c r="K165" s="169"/>
      <c r="L165" s="169"/>
      <c r="M165" s="169"/>
      <c r="N165" s="169"/>
      <c r="O165" s="169"/>
    </row>
    <row r="166" spans="2:15" x14ac:dyDescent="0.2">
      <c r="B166" s="169"/>
      <c r="C166" s="169"/>
      <c r="D166" s="169"/>
      <c r="E166" s="169"/>
      <c r="F166" s="169"/>
      <c r="G166" s="169"/>
      <c r="H166" s="169"/>
      <c r="I166" s="169"/>
      <c r="J166" s="169"/>
      <c r="K166" s="169"/>
      <c r="L166" s="169"/>
      <c r="M166" s="169"/>
      <c r="N166" s="169"/>
      <c r="O166" s="169"/>
    </row>
    <row r="167" spans="2:15" x14ac:dyDescent="0.2">
      <c r="B167" s="169"/>
      <c r="C167" s="169"/>
      <c r="D167" s="169"/>
      <c r="E167" s="169"/>
      <c r="F167" s="169"/>
      <c r="G167" s="169"/>
      <c r="H167" s="169"/>
      <c r="I167" s="169"/>
      <c r="J167" s="169"/>
      <c r="K167" s="169"/>
      <c r="L167" s="169"/>
      <c r="M167" s="169"/>
      <c r="N167" s="169"/>
      <c r="O167" s="169"/>
    </row>
    <row r="168" spans="2:15" x14ac:dyDescent="0.2">
      <c r="B168" s="169"/>
      <c r="C168" s="169"/>
      <c r="D168" s="169"/>
      <c r="E168" s="169"/>
      <c r="F168" s="169"/>
      <c r="G168" s="169"/>
      <c r="H168" s="169"/>
      <c r="I168" s="169"/>
      <c r="J168" s="169"/>
      <c r="K168" s="169"/>
      <c r="L168" s="169"/>
      <c r="M168" s="169"/>
      <c r="N168" s="169"/>
      <c r="O168" s="169"/>
    </row>
    <row r="169" spans="2:15" x14ac:dyDescent="0.2">
      <c r="B169" s="169"/>
      <c r="C169" s="169"/>
      <c r="D169" s="169"/>
      <c r="E169" s="169"/>
      <c r="F169" s="169"/>
      <c r="G169" s="169"/>
      <c r="H169" s="169"/>
      <c r="I169" s="169"/>
      <c r="J169" s="169"/>
      <c r="K169" s="169"/>
      <c r="L169" s="169"/>
      <c r="M169" s="169"/>
      <c r="N169" s="169"/>
      <c r="O169" s="169"/>
    </row>
    <row r="170" spans="2:15" x14ac:dyDescent="0.2">
      <c r="B170" s="169"/>
      <c r="C170" s="169"/>
      <c r="D170" s="169"/>
      <c r="E170" s="169"/>
      <c r="F170" s="169"/>
      <c r="G170" s="169"/>
      <c r="H170" s="169"/>
      <c r="I170" s="169"/>
      <c r="J170" s="169"/>
      <c r="K170" s="169"/>
      <c r="L170" s="169"/>
      <c r="M170" s="169"/>
      <c r="N170" s="169"/>
      <c r="O170" s="169"/>
    </row>
    <row r="171" spans="2:15" x14ac:dyDescent="0.2">
      <c r="B171" s="169"/>
      <c r="C171" s="169"/>
      <c r="D171" s="169"/>
      <c r="E171" s="169"/>
      <c r="F171" s="169"/>
      <c r="G171" s="169"/>
      <c r="H171" s="169"/>
      <c r="I171" s="169"/>
      <c r="J171" s="169"/>
      <c r="K171" s="169"/>
      <c r="L171" s="169"/>
      <c r="M171" s="169"/>
      <c r="N171" s="169"/>
      <c r="O171" s="169"/>
    </row>
    <row r="172" spans="2:15" x14ac:dyDescent="0.2">
      <c r="B172" s="169"/>
      <c r="C172" s="169"/>
      <c r="D172" s="169"/>
      <c r="E172" s="169"/>
      <c r="F172" s="169"/>
      <c r="G172" s="169"/>
      <c r="H172" s="169"/>
      <c r="I172" s="169"/>
      <c r="J172" s="169"/>
      <c r="K172" s="169"/>
      <c r="L172" s="169"/>
      <c r="M172" s="169"/>
      <c r="N172" s="169"/>
      <c r="O172" s="169"/>
    </row>
    <row r="173" spans="2:15" x14ac:dyDescent="0.2">
      <c r="B173" s="169"/>
      <c r="C173" s="169"/>
      <c r="D173" s="169"/>
      <c r="E173" s="169"/>
      <c r="F173" s="169"/>
      <c r="G173" s="169"/>
      <c r="H173" s="169"/>
      <c r="I173" s="169"/>
      <c r="J173" s="169"/>
      <c r="K173" s="169"/>
      <c r="L173" s="169"/>
      <c r="M173" s="169"/>
      <c r="N173" s="169"/>
      <c r="O173" s="169"/>
    </row>
    <row r="174" spans="2:15" x14ac:dyDescent="0.2">
      <c r="B174" s="169"/>
      <c r="C174" s="169"/>
      <c r="D174" s="169"/>
      <c r="E174" s="169"/>
      <c r="F174" s="169"/>
      <c r="G174" s="169"/>
      <c r="H174" s="169"/>
      <c r="I174" s="169"/>
      <c r="J174" s="169"/>
      <c r="K174" s="169"/>
      <c r="L174" s="169"/>
      <c r="M174" s="169"/>
      <c r="N174" s="169"/>
      <c r="O174" s="169"/>
    </row>
    <row r="175" spans="2:15" x14ac:dyDescent="0.2">
      <c r="B175" s="169"/>
      <c r="C175" s="169"/>
      <c r="D175" s="169"/>
      <c r="E175" s="169"/>
      <c r="F175" s="169"/>
      <c r="G175" s="169"/>
      <c r="H175" s="169"/>
      <c r="I175" s="169"/>
      <c r="J175" s="169"/>
      <c r="K175" s="169"/>
      <c r="L175" s="169"/>
      <c r="M175" s="169"/>
      <c r="N175" s="169"/>
      <c r="O175" s="169"/>
    </row>
    <row r="176" spans="2:15" x14ac:dyDescent="0.2">
      <c r="B176" s="169"/>
      <c r="C176" s="169"/>
      <c r="D176" s="169"/>
      <c r="E176" s="169"/>
      <c r="F176" s="169"/>
      <c r="G176" s="169"/>
      <c r="H176" s="169"/>
      <c r="I176" s="169"/>
      <c r="J176" s="169"/>
      <c r="K176" s="169"/>
      <c r="L176" s="169"/>
      <c r="M176" s="169"/>
      <c r="N176" s="169"/>
      <c r="O176" s="169"/>
    </row>
    <row r="177" spans="2:15" x14ac:dyDescent="0.2">
      <c r="B177" s="169"/>
      <c r="C177" s="169"/>
      <c r="D177" s="169"/>
      <c r="E177" s="169"/>
      <c r="F177" s="169"/>
      <c r="G177" s="169"/>
      <c r="H177" s="169"/>
      <c r="I177" s="169"/>
      <c r="J177" s="169"/>
      <c r="K177" s="169"/>
      <c r="L177" s="169"/>
      <c r="M177" s="169"/>
      <c r="N177" s="169"/>
      <c r="O177" s="169"/>
    </row>
    <row r="178" spans="2:15" x14ac:dyDescent="0.2">
      <c r="B178" s="169"/>
      <c r="C178" s="169"/>
      <c r="D178" s="169"/>
      <c r="E178" s="169"/>
      <c r="F178" s="169"/>
      <c r="G178" s="169"/>
      <c r="H178" s="169"/>
      <c r="I178" s="169"/>
      <c r="J178" s="169"/>
      <c r="K178" s="169"/>
      <c r="L178" s="169"/>
      <c r="M178" s="169"/>
      <c r="N178" s="169"/>
      <c r="O178" s="169"/>
    </row>
    <row r="179" spans="2:15" x14ac:dyDescent="0.2">
      <c r="B179" s="169"/>
      <c r="C179" s="169"/>
      <c r="D179" s="169"/>
      <c r="E179" s="169"/>
      <c r="F179" s="169"/>
      <c r="G179" s="169"/>
      <c r="H179" s="169"/>
      <c r="I179" s="169"/>
      <c r="J179" s="169"/>
      <c r="K179" s="169"/>
      <c r="L179" s="169"/>
      <c r="M179" s="169"/>
      <c r="N179" s="169"/>
      <c r="O179" s="169"/>
    </row>
    <row r="180" spans="2:15" x14ac:dyDescent="0.2">
      <c r="B180" s="169"/>
      <c r="C180" s="169"/>
      <c r="D180" s="169"/>
      <c r="E180" s="169"/>
      <c r="F180" s="169"/>
      <c r="G180" s="169"/>
      <c r="H180" s="169"/>
      <c r="I180" s="169"/>
      <c r="J180" s="169"/>
      <c r="K180" s="169"/>
      <c r="L180" s="169"/>
      <c r="M180" s="169"/>
      <c r="N180" s="169"/>
      <c r="O180" s="169"/>
    </row>
    <row r="181" spans="2:15" x14ac:dyDescent="0.2">
      <c r="B181" s="169"/>
      <c r="C181" s="169"/>
      <c r="D181" s="169"/>
      <c r="E181" s="169"/>
      <c r="F181" s="169"/>
      <c r="G181" s="169"/>
      <c r="H181" s="169"/>
      <c r="I181" s="169"/>
      <c r="J181" s="169"/>
      <c r="K181" s="169"/>
      <c r="L181" s="169"/>
      <c r="M181" s="169"/>
      <c r="N181" s="169"/>
      <c r="O181" s="169"/>
    </row>
    <row r="182" spans="2:15" x14ac:dyDescent="0.2">
      <c r="B182" s="169"/>
      <c r="C182" s="169"/>
      <c r="D182" s="169"/>
      <c r="E182" s="169"/>
      <c r="F182" s="169"/>
      <c r="G182" s="169"/>
      <c r="H182" s="169"/>
      <c r="I182" s="169"/>
      <c r="J182" s="169"/>
      <c r="K182" s="169"/>
      <c r="L182" s="169"/>
      <c r="M182" s="169"/>
      <c r="N182" s="169"/>
      <c r="O182" s="169"/>
    </row>
    <row r="183" spans="2:15" x14ac:dyDescent="0.2">
      <c r="B183" s="169"/>
      <c r="C183" s="169"/>
      <c r="D183" s="169"/>
      <c r="E183" s="169"/>
      <c r="F183" s="169"/>
      <c r="G183" s="169"/>
      <c r="H183" s="169"/>
      <c r="I183" s="169"/>
      <c r="J183" s="169"/>
      <c r="K183" s="169"/>
      <c r="L183" s="169"/>
      <c r="M183" s="169"/>
      <c r="N183" s="169"/>
      <c r="O183" s="169"/>
    </row>
    <row r="184" spans="2:15" x14ac:dyDescent="0.2">
      <c r="B184" s="169"/>
      <c r="C184" s="169"/>
      <c r="D184" s="169"/>
      <c r="E184" s="169"/>
      <c r="F184" s="169"/>
      <c r="G184" s="169"/>
      <c r="H184" s="169"/>
      <c r="I184" s="169"/>
      <c r="J184" s="169"/>
      <c r="K184" s="169"/>
      <c r="L184" s="169"/>
      <c r="M184" s="169"/>
      <c r="N184" s="169"/>
      <c r="O184" s="169"/>
    </row>
    <row r="185" spans="2:15" x14ac:dyDescent="0.2">
      <c r="B185" s="169"/>
      <c r="C185" s="169"/>
      <c r="D185" s="169"/>
      <c r="E185" s="169"/>
      <c r="F185" s="169"/>
      <c r="G185" s="169"/>
      <c r="H185" s="169"/>
      <c r="I185" s="169"/>
      <c r="J185" s="169"/>
      <c r="K185" s="169"/>
      <c r="L185" s="169"/>
      <c r="M185" s="169"/>
      <c r="N185" s="169"/>
      <c r="O185" s="169"/>
    </row>
    <row r="186" spans="2:15" x14ac:dyDescent="0.2">
      <c r="B186" s="169"/>
      <c r="C186" s="169"/>
      <c r="D186" s="169"/>
      <c r="E186" s="169"/>
      <c r="F186" s="169"/>
      <c r="G186" s="169"/>
      <c r="H186" s="169"/>
      <c r="I186" s="169"/>
      <c r="J186" s="169"/>
      <c r="K186" s="169"/>
      <c r="L186" s="169"/>
      <c r="M186" s="169"/>
      <c r="N186" s="169"/>
      <c r="O186" s="169"/>
    </row>
    <row r="187" spans="2:15" x14ac:dyDescent="0.2">
      <c r="B187" s="169"/>
      <c r="C187" s="169"/>
      <c r="D187" s="169"/>
      <c r="E187" s="169"/>
      <c r="F187" s="169"/>
      <c r="G187" s="169"/>
      <c r="H187" s="169"/>
      <c r="I187" s="169"/>
      <c r="J187" s="169"/>
      <c r="K187" s="169"/>
      <c r="L187" s="169"/>
      <c r="M187" s="169"/>
      <c r="N187" s="169"/>
      <c r="O187" s="169"/>
    </row>
    <row r="188" spans="2:15" x14ac:dyDescent="0.2">
      <c r="B188" s="169"/>
      <c r="C188" s="169"/>
      <c r="D188" s="169"/>
      <c r="E188" s="169"/>
      <c r="F188" s="169"/>
      <c r="G188" s="169"/>
      <c r="H188" s="169"/>
      <c r="I188" s="169"/>
      <c r="J188" s="169"/>
      <c r="K188" s="169"/>
      <c r="L188" s="169"/>
      <c r="M188" s="169"/>
      <c r="N188" s="169"/>
      <c r="O188" s="169"/>
    </row>
    <row r="189" spans="2:15" x14ac:dyDescent="0.2">
      <c r="B189" s="169"/>
      <c r="C189" s="169"/>
      <c r="D189" s="169"/>
      <c r="E189" s="169"/>
      <c r="F189" s="169"/>
      <c r="G189" s="169"/>
      <c r="H189" s="169"/>
      <c r="I189" s="169"/>
      <c r="J189" s="169"/>
      <c r="K189" s="169"/>
      <c r="L189" s="169"/>
      <c r="M189" s="169"/>
      <c r="N189" s="169"/>
      <c r="O189" s="169"/>
    </row>
    <row r="190" spans="2:15" x14ac:dyDescent="0.2">
      <c r="B190" s="169"/>
      <c r="C190" s="169"/>
      <c r="D190" s="169"/>
      <c r="E190" s="169"/>
      <c r="F190" s="169"/>
      <c r="G190" s="169"/>
      <c r="H190" s="169"/>
      <c r="I190" s="169"/>
      <c r="J190" s="169"/>
      <c r="K190" s="169"/>
      <c r="L190" s="169"/>
      <c r="M190" s="169"/>
      <c r="N190" s="169"/>
      <c r="O190" s="169"/>
    </row>
    <row r="191" spans="2:15" x14ac:dyDescent="0.2">
      <c r="B191" s="169"/>
      <c r="C191" s="169"/>
      <c r="D191" s="169"/>
      <c r="E191" s="169"/>
      <c r="F191" s="169"/>
      <c r="G191" s="169"/>
      <c r="H191" s="169"/>
      <c r="I191" s="169"/>
      <c r="J191" s="169"/>
      <c r="K191" s="169"/>
      <c r="L191" s="169"/>
      <c r="M191" s="169"/>
      <c r="N191" s="169"/>
      <c r="O191" s="169"/>
    </row>
    <row r="192" spans="2:15" x14ac:dyDescent="0.2">
      <c r="B192" s="169"/>
      <c r="C192" s="169"/>
      <c r="D192" s="169"/>
      <c r="E192" s="169"/>
      <c r="F192" s="169"/>
      <c r="G192" s="169"/>
      <c r="H192" s="169"/>
      <c r="I192" s="169"/>
      <c r="J192" s="169"/>
      <c r="K192" s="169"/>
      <c r="L192" s="169"/>
      <c r="M192" s="169"/>
      <c r="N192" s="169"/>
      <c r="O192" s="169"/>
    </row>
    <row r="193" spans="1:15" x14ac:dyDescent="0.2">
      <c r="B193" s="169"/>
      <c r="C193" s="169"/>
      <c r="D193" s="169"/>
      <c r="E193" s="169"/>
      <c r="F193" s="169"/>
      <c r="G193" s="169"/>
      <c r="H193" s="169"/>
      <c r="I193" s="169"/>
      <c r="J193" s="169"/>
      <c r="K193" s="169"/>
      <c r="L193" s="169"/>
      <c r="M193" s="169"/>
      <c r="N193" s="169"/>
      <c r="O193" s="169"/>
    </row>
    <row r="194" spans="1:15" x14ac:dyDescent="0.2">
      <c r="B194" s="169"/>
      <c r="C194" s="169"/>
      <c r="D194" s="169"/>
      <c r="E194" s="169"/>
      <c r="F194" s="169"/>
      <c r="G194" s="169"/>
      <c r="H194" s="169"/>
      <c r="I194" s="169"/>
      <c r="J194" s="169"/>
      <c r="K194" s="169"/>
      <c r="L194" s="169"/>
      <c r="M194" s="169"/>
      <c r="N194" s="169"/>
      <c r="O194" s="169"/>
    </row>
    <row r="195" spans="1:15" x14ac:dyDescent="0.2">
      <c r="B195" s="169"/>
      <c r="C195" s="169"/>
      <c r="D195" s="169"/>
      <c r="E195" s="169"/>
      <c r="F195" s="169"/>
      <c r="G195" s="169"/>
      <c r="H195" s="169"/>
      <c r="I195" s="169"/>
      <c r="J195" s="169"/>
      <c r="K195" s="169"/>
      <c r="L195" s="169"/>
      <c r="M195" s="169"/>
      <c r="N195" s="169"/>
      <c r="O195" s="169"/>
    </row>
    <row r="196" spans="1:15" x14ac:dyDescent="0.2">
      <c r="B196" s="169"/>
      <c r="C196" s="169"/>
      <c r="D196" s="169"/>
      <c r="E196" s="169"/>
      <c r="F196" s="169"/>
      <c r="G196" s="169"/>
      <c r="H196" s="169"/>
      <c r="I196" s="169"/>
      <c r="J196" s="169"/>
      <c r="K196" s="169"/>
      <c r="L196" s="169"/>
      <c r="M196" s="169"/>
      <c r="N196" s="169"/>
      <c r="O196" s="169"/>
    </row>
    <row r="197" spans="1:15" x14ac:dyDescent="0.2">
      <c r="B197" s="169"/>
      <c r="C197" s="169"/>
      <c r="D197" s="169"/>
      <c r="E197" s="169"/>
      <c r="F197" s="169"/>
      <c r="G197" s="169"/>
      <c r="H197" s="169"/>
      <c r="I197" s="169"/>
      <c r="J197" s="169"/>
      <c r="K197" s="169"/>
      <c r="L197" s="169"/>
      <c r="M197" s="169"/>
      <c r="N197" s="169"/>
      <c r="O197" s="169"/>
    </row>
    <row r="198" spans="1:15" x14ac:dyDescent="0.2">
      <c r="B198" s="169"/>
      <c r="C198" s="169"/>
      <c r="D198" s="169"/>
      <c r="E198" s="169"/>
      <c r="F198" s="169"/>
      <c r="G198" s="169"/>
      <c r="H198" s="169"/>
      <c r="I198" s="169"/>
      <c r="J198" s="169"/>
      <c r="K198" s="169"/>
      <c r="L198" s="169"/>
      <c r="M198" s="169"/>
      <c r="N198" s="169"/>
      <c r="O198" s="169"/>
    </row>
    <row r="199" spans="1:15" x14ac:dyDescent="0.2">
      <c r="B199" s="169"/>
      <c r="C199" s="169"/>
      <c r="D199" s="169"/>
      <c r="E199" s="169"/>
      <c r="F199" s="169"/>
      <c r="G199" s="169"/>
      <c r="H199" s="169"/>
      <c r="I199" s="169"/>
      <c r="J199" s="169"/>
      <c r="K199" s="169"/>
      <c r="L199" s="169"/>
      <c r="M199" s="169"/>
      <c r="N199" s="169"/>
      <c r="O199" s="169"/>
    </row>
    <row r="200" spans="1:15" x14ac:dyDescent="0.2">
      <c r="B200" s="169"/>
      <c r="C200" s="169"/>
      <c r="D200" s="169"/>
      <c r="E200" s="169"/>
      <c r="F200" s="169"/>
      <c r="G200" s="169"/>
      <c r="H200" s="169"/>
      <c r="I200" s="169"/>
      <c r="J200" s="169"/>
      <c r="K200" s="169"/>
      <c r="L200" s="169"/>
      <c r="M200" s="169"/>
      <c r="N200" s="169"/>
      <c r="O200" s="169"/>
    </row>
    <row r="201" spans="1:15" x14ac:dyDescent="0.2">
      <c r="A201" s="169"/>
      <c r="B201" s="169"/>
      <c r="C201" s="169"/>
      <c r="D201" s="169"/>
      <c r="E201" s="169"/>
      <c r="F201" s="169"/>
      <c r="G201" s="169"/>
      <c r="H201" s="169"/>
      <c r="I201" s="169"/>
      <c r="J201" s="169"/>
      <c r="K201" s="169"/>
      <c r="L201" s="169"/>
      <c r="M201" s="169"/>
      <c r="N201" s="169"/>
    </row>
    <row r="202" spans="1:15" x14ac:dyDescent="0.2">
      <c r="A202" s="169"/>
      <c r="B202" s="169"/>
      <c r="C202" s="169"/>
      <c r="D202" s="169"/>
      <c r="E202" s="169"/>
      <c r="F202" s="169"/>
      <c r="G202" s="169"/>
      <c r="H202" s="169"/>
      <c r="I202" s="169"/>
      <c r="J202" s="169"/>
      <c r="K202" s="169"/>
      <c r="L202" s="169"/>
      <c r="M202" s="169"/>
      <c r="N202" s="169"/>
    </row>
    <row r="203" spans="1:15" x14ac:dyDescent="0.2">
      <c r="A203" s="169"/>
      <c r="B203" s="169"/>
      <c r="C203" s="169"/>
      <c r="D203" s="169"/>
      <c r="E203" s="169"/>
      <c r="F203" s="169"/>
      <c r="G203" s="169"/>
      <c r="H203" s="169"/>
      <c r="I203" s="169"/>
      <c r="J203" s="169"/>
      <c r="K203" s="169"/>
      <c r="L203" s="169"/>
      <c r="M203" s="169"/>
      <c r="N203" s="169"/>
    </row>
    <row r="204" spans="1:15" x14ac:dyDescent="0.2">
      <c r="A204" s="169"/>
      <c r="B204" s="169"/>
      <c r="C204" s="169"/>
      <c r="D204" s="169"/>
      <c r="E204" s="169"/>
      <c r="F204" s="169"/>
      <c r="G204" s="169"/>
      <c r="H204" s="169"/>
      <c r="I204" s="169"/>
      <c r="J204" s="169"/>
      <c r="K204" s="169"/>
      <c r="L204" s="169"/>
      <c r="M204" s="169"/>
      <c r="N204" s="169"/>
    </row>
    <row r="205" spans="1:15" x14ac:dyDescent="0.2">
      <c r="A205" s="169"/>
      <c r="B205" s="169"/>
      <c r="C205" s="169"/>
      <c r="D205" s="169"/>
      <c r="E205" s="169"/>
      <c r="F205" s="169"/>
      <c r="G205" s="169"/>
      <c r="H205" s="169"/>
      <c r="I205" s="169"/>
      <c r="J205" s="169"/>
      <c r="K205" s="169"/>
      <c r="L205" s="169"/>
      <c r="M205" s="169"/>
      <c r="N205" s="169"/>
    </row>
    <row r="206" spans="1:15" x14ac:dyDescent="0.2">
      <c r="A206" s="169"/>
      <c r="B206" s="169"/>
      <c r="C206" s="169"/>
      <c r="D206" s="169"/>
      <c r="E206" s="169"/>
      <c r="F206" s="169"/>
      <c r="G206" s="169"/>
      <c r="H206" s="169"/>
      <c r="I206" s="169"/>
      <c r="J206" s="169"/>
      <c r="K206" s="169"/>
      <c r="L206" s="169"/>
      <c r="M206" s="169"/>
      <c r="N206" s="169"/>
    </row>
    <row r="207" spans="1:15" x14ac:dyDescent="0.2">
      <c r="A207" s="169"/>
      <c r="B207" s="169"/>
      <c r="C207" s="169"/>
      <c r="D207" s="169"/>
      <c r="E207" s="169"/>
      <c r="F207" s="169"/>
      <c r="G207" s="169"/>
      <c r="H207" s="169"/>
      <c r="I207" s="169"/>
      <c r="J207" s="169"/>
      <c r="K207" s="169"/>
      <c r="L207" s="169"/>
      <c r="M207" s="169"/>
      <c r="N207" s="169"/>
    </row>
    <row r="208" spans="1:15" x14ac:dyDescent="0.2">
      <c r="A208" s="169"/>
      <c r="B208" s="169"/>
      <c r="C208" s="169"/>
      <c r="D208" s="169"/>
      <c r="E208" s="169"/>
      <c r="F208" s="169"/>
      <c r="G208" s="169"/>
      <c r="H208" s="169"/>
      <c r="I208" s="169"/>
      <c r="J208" s="169"/>
      <c r="K208" s="169"/>
      <c r="L208" s="169"/>
      <c r="M208" s="169"/>
      <c r="N208" s="169"/>
    </row>
    <row r="209" spans="1:14" x14ac:dyDescent="0.2">
      <c r="A209" s="169"/>
      <c r="B209" s="169"/>
      <c r="C209" s="169"/>
      <c r="D209" s="169"/>
      <c r="E209" s="169"/>
      <c r="F209" s="169"/>
      <c r="G209" s="169"/>
      <c r="H209" s="169"/>
      <c r="I209" s="169"/>
      <c r="J209" s="169"/>
      <c r="K209" s="169"/>
      <c r="L209" s="169"/>
      <c r="M209" s="169"/>
      <c r="N209" s="169"/>
    </row>
    <row r="210" spans="1:14" x14ac:dyDescent="0.2">
      <c r="A210" s="169"/>
      <c r="B210" s="169"/>
      <c r="C210" s="169"/>
      <c r="D210" s="169"/>
      <c r="E210" s="169"/>
      <c r="F210" s="169"/>
      <c r="G210" s="169"/>
      <c r="H210" s="169"/>
      <c r="I210" s="169"/>
      <c r="J210" s="169"/>
      <c r="K210" s="169"/>
      <c r="L210" s="169"/>
      <c r="M210" s="169"/>
      <c r="N210" s="169"/>
    </row>
    <row r="211" spans="1:14" x14ac:dyDescent="0.2">
      <c r="A211" s="169"/>
      <c r="B211" s="169"/>
      <c r="C211" s="169"/>
      <c r="D211" s="169"/>
      <c r="E211" s="169"/>
      <c r="F211" s="169"/>
      <c r="G211" s="169"/>
      <c r="H211" s="169"/>
      <c r="I211" s="169"/>
      <c r="J211" s="169"/>
      <c r="K211" s="169"/>
      <c r="L211" s="169"/>
      <c r="M211" s="169"/>
      <c r="N211" s="169"/>
    </row>
    <row r="212" spans="1:14" x14ac:dyDescent="0.2">
      <c r="A212" s="169"/>
      <c r="B212" s="169"/>
      <c r="C212" s="169"/>
      <c r="D212" s="169"/>
      <c r="E212" s="169"/>
      <c r="F212" s="169"/>
      <c r="G212" s="169"/>
      <c r="H212" s="169"/>
      <c r="I212" s="169"/>
      <c r="J212" s="169"/>
      <c r="K212" s="169"/>
      <c r="L212" s="169"/>
      <c r="M212" s="169"/>
      <c r="N212" s="169"/>
    </row>
    <row r="213" spans="1:14" x14ac:dyDescent="0.2">
      <c r="A213" s="169"/>
      <c r="B213" s="169"/>
      <c r="C213" s="169"/>
      <c r="D213" s="169"/>
      <c r="E213" s="169"/>
      <c r="F213" s="169"/>
      <c r="G213" s="169"/>
      <c r="H213" s="169"/>
      <c r="I213" s="169"/>
      <c r="J213" s="169"/>
      <c r="K213" s="169"/>
      <c r="L213" s="169"/>
      <c r="M213" s="169"/>
      <c r="N213" s="169"/>
    </row>
    <row r="214" spans="1:14" x14ac:dyDescent="0.2">
      <c r="A214" s="169"/>
      <c r="B214" s="169"/>
      <c r="C214" s="169"/>
      <c r="D214" s="169"/>
      <c r="E214" s="169"/>
      <c r="F214" s="169"/>
      <c r="G214" s="169"/>
      <c r="H214" s="169"/>
      <c r="I214" s="169"/>
      <c r="J214" s="169"/>
      <c r="K214" s="169"/>
      <c r="L214" s="169"/>
      <c r="M214" s="169"/>
      <c r="N214" s="169"/>
    </row>
    <row r="215" spans="1:14" x14ac:dyDescent="0.2">
      <c r="A215" s="169"/>
      <c r="B215" s="169"/>
      <c r="C215" s="169"/>
      <c r="D215" s="169"/>
      <c r="E215" s="169"/>
      <c r="F215" s="169"/>
      <c r="G215" s="169"/>
      <c r="H215" s="169"/>
      <c r="I215" s="169"/>
      <c r="J215" s="169"/>
      <c r="K215" s="169"/>
      <c r="L215" s="169"/>
      <c r="M215" s="169"/>
      <c r="N215" s="169"/>
    </row>
    <row r="216" spans="1:14" x14ac:dyDescent="0.2">
      <c r="A216" s="169"/>
      <c r="B216" s="169"/>
      <c r="C216" s="169"/>
      <c r="D216" s="169"/>
      <c r="E216" s="169"/>
      <c r="F216" s="169"/>
      <c r="G216" s="169"/>
      <c r="H216" s="169"/>
      <c r="I216" s="169"/>
      <c r="J216" s="169"/>
      <c r="K216" s="169"/>
      <c r="L216" s="169"/>
      <c r="M216" s="169"/>
      <c r="N216" s="169"/>
    </row>
  </sheetData>
  <mergeCells count="9">
    <mergeCell ref="B20:G24"/>
    <mergeCell ref="B27:G30"/>
    <mergeCell ref="B107:G111"/>
    <mergeCell ref="B41:G42"/>
    <mergeCell ref="B45:G47"/>
    <mergeCell ref="B55:G56"/>
    <mergeCell ref="B64:G67"/>
    <mergeCell ref="B74:G76"/>
    <mergeCell ref="B97:G104"/>
  </mergeCell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9"/>
  <sheetViews>
    <sheetView zoomScale="90" zoomScaleNormal="90" workbookViewId="0">
      <pane xSplit="1" topLeftCell="B1" activePane="topRight" state="frozen"/>
      <selection pane="topRight" activeCell="O17" sqref="O17"/>
    </sheetView>
  </sheetViews>
  <sheetFormatPr defaultRowHeight="12.75" x14ac:dyDescent="0.2"/>
  <cols>
    <col min="1" max="1" width="59.1640625" customWidth="1"/>
    <col min="2" max="2" width="10.6640625" customWidth="1"/>
    <col min="3" max="4" width="10.33203125" bestFit="1" customWidth="1"/>
    <col min="8" max="8" width="13.83203125" style="169" customWidth="1"/>
    <col min="9" max="9" width="12.1640625" style="169" customWidth="1"/>
    <col min="10" max="11" width="13.33203125" style="169" customWidth="1"/>
    <col min="12" max="12" width="8.6640625" style="169" customWidth="1"/>
    <col min="13" max="13" width="9.83203125" style="169" customWidth="1"/>
    <col min="14" max="14" width="13.5" style="371" customWidth="1"/>
    <col min="15" max="15" width="12.83203125" style="371" customWidth="1"/>
    <col min="16" max="16" width="11.33203125" style="371" customWidth="1"/>
    <col min="17" max="18" width="11.1640625" style="169" customWidth="1"/>
    <col min="19" max="19" width="11.83203125" style="169" customWidth="1"/>
    <col min="20" max="21" width="12" customWidth="1"/>
    <col min="22" max="22" width="11" customWidth="1"/>
    <col min="23" max="23" width="10.5" customWidth="1"/>
    <col min="24" max="24" width="10.83203125" customWidth="1"/>
    <col min="25" max="25" width="10.5" customWidth="1"/>
    <col min="26" max="28" width="9.33203125" style="371"/>
    <col min="29" max="29" width="10.6640625" customWidth="1"/>
    <col min="30" max="30" width="12.33203125" customWidth="1"/>
    <col min="31" max="31" width="10" customWidth="1"/>
    <col min="32" max="34" width="9.33203125" style="90"/>
    <col min="35" max="36" width="10.83203125" customWidth="1"/>
    <col min="37" max="37" width="10.6640625" customWidth="1"/>
    <col min="38" max="38" width="11.5" customWidth="1"/>
    <col min="39" max="39" width="10.33203125" bestFit="1" customWidth="1"/>
    <col min="40" max="40" width="10.83203125" customWidth="1"/>
    <col min="41" max="41" width="10.33203125" customWidth="1"/>
    <col min="42" max="42" width="10.6640625" customWidth="1"/>
    <col min="43" max="43" width="11.33203125" customWidth="1"/>
    <col min="47" max="47" width="11.83203125" customWidth="1"/>
    <col min="48" max="48" width="13" customWidth="1"/>
    <col min="49" max="49" width="12.1640625" customWidth="1"/>
    <col min="50" max="50" width="12.33203125" customWidth="1"/>
    <col min="51" max="51" width="11.83203125" customWidth="1"/>
    <col min="52" max="52" width="12.6640625" customWidth="1"/>
    <col min="53" max="53" width="13" customWidth="1"/>
    <col min="54" max="54" width="12.1640625" customWidth="1"/>
    <col min="55" max="55" width="11.1640625" customWidth="1"/>
    <col min="56" max="56" width="11.6640625" customWidth="1"/>
    <col min="57" max="57" width="10.83203125" customWidth="1"/>
    <col min="58" max="58" width="11.33203125" customWidth="1"/>
  </cols>
  <sheetData>
    <row r="1" spans="1:58" ht="23.25" x14ac:dyDescent="0.35">
      <c r="A1" s="3" t="s">
        <v>6</v>
      </c>
    </row>
    <row r="2" spans="1:58" x14ac:dyDescent="0.2">
      <c r="A2" s="4" t="s">
        <v>5</v>
      </c>
    </row>
    <row r="4" spans="1:58" s="42" customFormat="1" x14ac:dyDescent="0.2">
      <c r="A4" s="89"/>
      <c r="B4" s="129" t="s">
        <v>399</v>
      </c>
      <c r="C4" s="129"/>
      <c r="D4" s="129"/>
      <c r="E4" s="129" t="s">
        <v>399</v>
      </c>
      <c r="F4" s="129"/>
      <c r="G4" s="129"/>
      <c r="H4" s="129" t="s">
        <v>399</v>
      </c>
      <c r="I4" s="129"/>
      <c r="J4" s="129"/>
      <c r="K4" s="129" t="s">
        <v>399</v>
      </c>
      <c r="L4" s="129"/>
      <c r="M4" s="129"/>
      <c r="N4" s="129" t="s">
        <v>399</v>
      </c>
      <c r="O4" s="129"/>
      <c r="P4" s="129"/>
      <c r="Q4" s="125" t="s">
        <v>237</v>
      </c>
      <c r="R4" s="125"/>
      <c r="S4" s="125"/>
      <c r="T4" s="124" t="s">
        <v>238</v>
      </c>
      <c r="U4" s="130"/>
      <c r="V4" s="130"/>
      <c r="W4" s="126" t="s">
        <v>176</v>
      </c>
      <c r="X4" s="126"/>
      <c r="Y4" s="126"/>
      <c r="Z4" s="126" t="s">
        <v>176</v>
      </c>
      <c r="AA4" s="126"/>
      <c r="AB4" s="126"/>
      <c r="AC4" s="126" t="s">
        <v>177</v>
      </c>
      <c r="AD4" s="126"/>
      <c r="AE4" s="126"/>
      <c r="AF4" s="127" t="s">
        <v>829</v>
      </c>
      <c r="AG4" s="127"/>
      <c r="AH4" s="127"/>
      <c r="AI4" s="154" t="s">
        <v>250</v>
      </c>
      <c r="AJ4" s="154"/>
      <c r="AK4" s="154"/>
      <c r="AL4" s="154"/>
      <c r="AM4" s="154"/>
      <c r="AN4" s="154"/>
      <c r="AO4" s="154"/>
      <c r="AP4" s="154"/>
      <c r="AQ4" s="154"/>
      <c r="AR4" s="154"/>
      <c r="AS4" s="154"/>
      <c r="AT4" s="154"/>
      <c r="AU4" s="154"/>
      <c r="AV4" s="154"/>
      <c r="AW4" s="154"/>
      <c r="AX4" s="154"/>
      <c r="AY4" s="154"/>
      <c r="AZ4" s="154"/>
      <c r="BA4" s="188" t="s">
        <v>597</v>
      </c>
      <c r="BB4" s="188"/>
      <c r="BC4" s="188"/>
      <c r="BD4" s="254" t="s">
        <v>298</v>
      </c>
      <c r="BE4" s="254"/>
      <c r="BF4" s="254"/>
    </row>
    <row r="5" spans="1:58" s="42" customFormat="1" x14ac:dyDescent="0.2">
      <c r="A5" s="88" t="s">
        <v>239</v>
      </c>
      <c r="B5" s="131" t="s">
        <v>278</v>
      </c>
      <c r="C5" s="131"/>
      <c r="D5" s="131"/>
      <c r="E5" s="136" t="s">
        <v>279</v>
      </c>
      <c r="F5" s="136"/>
      <c r="G5" s="136"/>
      <c r="H5" s="131" t="s">
        <v>797</v>
      </c>
      <c r="I5" s="131"/>
      <c r="J5" s="131"/>
      <c r="K5" s="136" t="s">
        <v>605</v>
      </c>
      <c r="L5" s="136"/>
      <c r="M5" s="136"/>
      <c r="N5" s="131" t="s">
        <v>945</v>
      </c>
      <c r="O5" s="131"/>
      <c r="P5" s="131"/>
      <c r="Q5" s="144" t="s">
        <v>596</v>
      </c>
      <c r="R5" s="144"/>
      <c r="S5" s="144"/>
      <c r="T5" s="132" t="s">
        <v>596</v>
      </c>
      <c r="U5" s="135"/>
      <c r="V5" s="135"/>
      <c r="W5" s="142" t="s">
        <v>858</v>
      </c>
      <c r="X5" s="142"/>
      <c r="Y5" s="142"/>
      <c r="Z5" s="142" t="s">
        <v>884</v>
      </c>
      <c r="AA5" s="142"/>
      <c r="AB5" s="142"/>
      <c r="AC5" s="179" t="s">
        <v>880</v>
      </c>
      <c r="AD5" s="179"/>
      <c r="AE5" s="179"/>
      <c r="AF5" s="123" t="s">
        <v>288</v>
      </c>
      <c r="AG5" s="123"/>
      <c r="AH5" s="123"/>
      <c r="AI5" s="155" t="s">
        <v>280</v>
      </c>
      <c r="AJ5" s="155"/>
      <c r="AK5" s="155"/>
      <c r="AL5" s="157" t="s">
        <v>281</v>
      </c>
      <c r="AM5" s="157"/>
      <c r="AN5" s="157"/>
      <c r="AO5" s="155" t="s">
        <v>282</v>
      </c>
      <c r="AP5" s="155"/>
      <c r="AQ5" s="155"/>
      <c r="AR5" s="157" t="s">
        <v>283</v>
      </c>
      <c r="AS5" s="157"/>
      <c r="AT5" s="157"/>
      <c r="AU5" s="155" t="s">
        <v>299</v>
      </c>
      <c r="AV5" s="155"/>
      <c r="AW5" s="155"/>
      <c r="AX5" s="157" t="s">
        <v>300</v>
      </c>
      <c r="AY5" s="157"/>
      <c r="AZ5" s="157"/>
      <c r="BA5" s="152" t="s">
        <v>301</v>
      </c>
      <c r="BB5" s="152"/>
      <c r="BC5" s="152"/>
      <c r="BD5" s="255" t="s">
        <v>927</v>
      </c>
      <c r="BE5" s="255"/>
      <c r="BF5" s="255"/>
    </row>
    <row r="6" spans="1:58" s="42" customFormat="1" ht="12.75" customHeight="1" x14ac:dyDescent="0.2">
      <c r="A6" s="93" t="s">
        <v>15</v>
      </c>
      <c r="B6" s="128" t="s">
        <v>240</v>
      </c>
      <c r="C6" s="128" t="s">
        <v>241</v>
      </c>
      <c r="D6" s="140" t="s">
        <v>243</v>
      </c>
      <c r="E6" s="146" t="s">
        <v>240</v>
      </c>
      <c r="F6" s="146" t="s">
        <v>241</v>
      </c>
      <c r="G6" s="146" t="s">
        <v>20</v>
      </c>
      <c r="H6" s="128" t="s">
        <v>240</v>
      </c>
      <c r="I6" s="128" t="s">
        <v>241</v>
      </c>
      <c r="J6" s="140" t="s">
        <v>243</v>
      </c>
      <c r="K6" s="143" t="s">
        <v>301</v>
      </c>
      <c r="L6" s="146"/>
      <c r="M6" s="146"/>
      <c r="N6" s="128" t="s">
        <v>240</v>
      </c>
      <c r="O6" s="128" t="s">
        <v>241</v>
      </c>
      <c r="P6" s="140" t="s">
        <v>243</v>
      </c>
      <c r="Q6" s="147" t="s">
        <v>240</v>
      </c>
      <c r="R6" s="147" t="s">
        <v>241</v>
      </c>
      <c r="S6" s="147" t="s">
        <v>20</v>
      </c>
      <c r="T6" s="133" t="s">
        <v>240</v>
      </c>
      <c r="U6" s="133" t="s">
        <v>241</v>
      </c>
      <c r="V6" s="133" t="s">
        <v>20</v>
      </c>
      <c r="W6" s="139" t="s">
        <v>240</v>
      </c>
      <c r="X6" s="139" t="s">
        <v>241</v>
      </c>
      <c r="Y6" s="139" t="s">
        <v>20</v>
      </c>
      <c r="Z6" s="139" t="s">
        <v>240</v>
      </c>
      <c r="AA6" s="139" t="s">
        <v>241</v>
      </c>
      <c r="AB6" s="139" t="s">
        <v>20</v>
      </c>
      <c r="AC6" s="180" t="s">
        <v>240</v>
      </c>
      <c r="AD6" s="180" t="s">
        <v>241</v>
      </c>
      <c r="AE6" s="180" t="s">
        <v>20</v>
      </c>
      <c r="AF6" s="141" t="s">
        <v>240</v>
      </c>
      <c r="AG6" s="141" t="s">
        <v>241</v>
      </c>
      <c r="AH6" s="141" t="s">
        <v>243</v>
      </c>
      <c r="AI6" s="156" t="s">
        <v>240</v>
      </c>
      <c r="AJ6" s="156" t="s">
        <v>241</v>
      </c>
      <c r="AK6" s="156" t="s">
        <v>243</v>
      </c>
      <c r="AL6" s="158" t="s">
        <v>240</v>
      </c>
      <c r="AM6" s="158" t="s">
        <v>241</v>
      </c>
      <c r="AN6" s="158" t="s">
        <v>243</v>
      </c>
      <c r="AO6" s="156" t="s">
        <v>240</v>
      </c>
      <c r="AP6" s="156" t="s">
        <v>241</v>
      </c>
      <c r="AQ6" s="156" t="s">
        <v>20</v>
      </c>
      <c r="AR6" s="158" t="s">
        <v>240</v>
      </c>
      <c r="AS6" s="158" t="s">
        <v>241</v>
      </c>
      <c r="AT6" s="158" t="s">
        <v>20</v>
      </c>
      <c r="AU6" s="156" t="s">
        <v>240</v>
      </c>
      <c r="AV6" s="156" t="s">
        <v>241</v>
      </c>
      <c r="AW6" s="156" t="s">
        <v>243</v>
      </c>
      <c r="AX6" s="158" t="s">
        <v>240</v>
      </c>
      <c r="AY6" s="158" t="s">
        <v>241</v>
      </c>
      <c r="AZ6" s="158" t="s">
        <v>243</v>
      </c>
      <c r="BA6" s="186"/>
      <c r="BB6" s="186"/>
      <c r="BC6" s="186"/>
      <c r="BD6" s="256"/>
      <c r="BE6" s="256"/>
      <c r="BF6" s="256"/>
    </row>
    <row r="7" spans="1:58" s="42" customFormat="1" ht="13.5" customHeight="1" x14ac:dyDescent="0.2">
      <c r="A7" s="74" t="s">
        <v>244</v>
      </c>
      <c r="B7" s="137">
        <v>195200</v>
      </c>
      <c r="C7" s="137">
        <v>237900</v>
      </c>
      <c r="D7" s="137">
        <v>433200</v>
      </c>
      <c r="E7" s="143" t="s">
        <v>242</v>
      </c>
      <c r="F7" s="143" t="s">
        <v>242</v>
      </c>
      <c r="G7" s="143" t="s">
        <v>242</v>
      </c>
      <c r="H7" s="137">
        <v>28109</v>
      </c>
      <c r="I7" s="137">
        <v>37295</v>
      </c>
      <c r="J7" s="137">
        <v>65404</v>
      </c>
      <c r="K7" s="143"/>
      <c r="L7" s="143"/>
      <c r="M7" s="143"/>
      <c r="N7" s="137"/>
      <c r="O7" s="137"/>
      <c r="P7" s="137"/>
      <c r="Q7" s="134">
        <v>60</v>
      </c>
      <c r="R7" s="134">
        <v>75</v>
      </c>
      <c r="S7" s="134">
        <v>135</v>
      </c>
      <c r="T7" s="132">
        <v>915</v>
      </c>
      <c r="U7" s="132">
        <v>840</v>
      </c>
      <c r="V7" s="132">
        <v>1770</v>
      </c>
      <c r="W7" s="138">
        <v>90</v>
      </c>
      <c r="X7" s="138">
        <v>77</v>
      </c>
      <c r="Y7" s="138">
        <v>167</v>
      </c>
      <c r="Z7" s="138"/>
      <c r="AA7" s="138"/>
      <c r="AB7" s="138"/>
      <c r="AC7" s="181">
        <v>300</v>
      </c>
      <c r="AD7" s="181">
        <v>340</v>
      </c>
      <c r="AE7" s="181">
        <v>640</v>
      </c>
      <c r="AF7" s="120">
        <v>20.399999999999999</v>
      </c>
      <c r="AG7" s="120">
        <v>14.1</v>
      </c>
      <c r="AH7" s="120">
        <v>34.5</v>
      </c>
      <c r="AI7" s="114">
        <v>220500</v>
      </c>
      <c r="AJ7" s="114">
        <v>265900</v>
      </c>
      <c r="AK7" s="114">
        <v>486400</v>
      </c>
      <c r="AL7" s="119">
        <v>226500</v>
      </c>
      <c r="AM7" s="119">
        <v>275900</v>
      </c>
      <c r="AN7" s="119">
        <v>502500</v>
      </c>
      <c r="AO7" s="118" t="s">
        <v>242</v>
      </c>
      <c r="AP7" s="118" t="s">
        <v>242</v>
      </c>
      <c r="AQ7" s="118" t="s">
        <v>242</v>
      </c>
      <c r="AR7" s="119" t="s">
        <v>242</v>
      </c>
      <c r="AS7" s="119" t="s">
        <v>242</v>
      </c>
      <c r="AT7" s="119" t="s">
        <v>242</v>
      </c>
      <c r="AU7" s="114">
        <v>31235.496615233889</v>
      </c>
      <c r="AV7" s="114">
        <v>40541.417011094396</v>
      </c>
      <c r="AW7" s="114">
        <v>71776.913626328285</v>
      </c>
      <c r="AX7" s="119">
        <v>31717.787606714166</v>
      </c>
      <c r="AY7" s="119">
        <v>41068.436283028699</v>
      </c>
      <c r="AZ7" s="119">
        <v>72786.223889742862</v>
      </c>
      <c r="BA7" s="153"/>
      <c r="BB7" s="153"/>
      <c r="BC7" s="153"/>
      <c r="BD7" s="257"/>
      <c r="BE7" s="257"/>
      <c r="BF7" s="257"/>
    </row>
    <row r="8" spans="1:58" s="42" customFormat="1" x14ac:dyDescent="0.2">
      <c r="A8" s="74" t="s">
        <v>245</v>
      </c>
      <c r="B8" s="137">
        <v>119800</v>
      </c>
      <c r="C8" s="137">
        <v>152600</v>
      </c>
      <c r="D8" s="137">
        <v>272300</v>
      </c>
      <c r="E8" s="143" t="s">
        <v>242</v>
      </c>
      <c r="F8" s="143" t="s">
        <v>242</v>
      </c>
      <c r="G8" s="143" t="s">
        <v>242</v>
      </c>
      <c r="H8" s="137">
        <v>39916</v>
      </c>
      <c r="I8" s="137">
        <v>46420</v>
      </c>
      <c r="J8" s="137">
        <v>86336</v>
      </c>
      <c r="K8" s="143"/>
      <c r="L8" s="143"/>
      <c r="M8" s="143"/>
      <c r="N8" s="137"/>
      <c r="O8" s="137"/>
      <c r="P8" s="137"/>
      <c r="Q8" s="134">
        <v>815</v>
      </c>
      <c r="R8" s="134">
        <v>560</v>
      </c>
      <c r="S8" s="134">
        <v>1375</v>
      </c>
      <c r="T8" s="132">
        <v>14240</v>
      </c>
      <c r="U8" s="132">
        <v>7965</v>
      </c>
      <c r="V8" s="132">
        <v>22690</v>
      </c>
      <c r="W8" s="138">
        <v>123</v>
      </c>
      <c r="X8" s="138">
        <v>127</v>
      </c>
      <c r="Y8" s="138">
        <v>250</v>
      </c>
      <c r="Z8" s="138"/>
      <c r="AA8" s="138"/>
      <c r="AB8" s="138"/>
      <c r="AC8" s="181">
        <v>1420</v>
      </c>
      <c r="AD8" s="181">
        <v>1090</v>
      </c>
      <c r="AE8" s="181">
        <v>2510</v>
      </c>
      <c r="AF8" s="120">
        <v>275.10000000000002</v>
      </c>
      <c r="AG8" s="120">
        <v>250.3</v>
      </c>
      <c r="AH8" s="120">
        <v>525.5</v>
      </c>
      <c r="AI8" s="114">
        <v>132100</v>
      </c>
      <c r="AJ8" s="114">
        <v>165900</v>
      </c>
      <c r="AK8" s="114">
        <v>298000</v>
      </c>
      <c r="AL8" s="119">
        <v>134900</v>
      </c>
      <c r="AM8" s="119">
        <v>169900</v>
      </c>
      <c r="AN8" s="119">
        <v>304800</v>
      </c>
      <c r="AO8" s="118" t="s">
        <v>242</v>
      </c>
      <c r="AP8" s="118" t="s">
        <v>242</v>
      </c>
      <c r="AQ8" s="118" t="s">
        <v>242</v>
      </c>
      <c r="AR8" s="116" t="s">
        <v>242</v>
      </c>
      <c r="AS8" s="116" t="s">
        <v>242</v>
      </c>
      <c r="AT8" s="116" t="s">
        <v>242</v>
      </c>
      <c r="AU8" s="114">
        <v>44013.769306404007</v>
      </c>
      <c r="AV8" s="114">
        <v>49676.899054525151</v>
      </c>
      <c r="AW8" s="114">
        <v>93690.66836092915</v>
      </c>
      <c r="AX8" s="119">
        <v>44738.373877755563</v>
      </c>
      <c r="AY8" s="119">
        <v>50432.302700159489</v>
      </c>
      <c r="AZ8" s="119">
        <v>95170.676577915059</v>
      </c>
      <c r="BA8" s="153"/>
      <c r="BB8" s="153"/>
      <c r="BC8" s="153"/>
      <c r="BD8" s="257"/>
      <c r="BE8" s="257"/>
      <c r="BF8" s="257"/>
    </row>
    <row r="9" spans="1:58" s="42" customFormat="1" x14ac:dyDescent="0.2">
      <c r="A9" s="74" t="s">
        <v>246</v>
      </c>
      <c r="B9" s="137">
        <v>440800</v>
      </c>
      <c r="C9" s="137">
        <v>642200</v>
      </c>
      <c r="D9" s="137">
        <v>1083000</v>
      </c>
      <c r="E9" s="143" t="s">
        <v>242</v>
      </c>
      <c r="F9" s="143" t="s">
        <v>242</v>
      </c>
      <c r="G9" s="143" t="s">
        <v>242</v>
      </c>
      <c r="H9" s="137">
        <v>99402</v>
      </c>
      <c r="I9" s="137">
        <v>130568</v>
      </c>
      <c r="J9" s="137">
        <v>229970</v>
      </c>
      <c r="K9" s="143"/>
      <c r="L9" s="143"/>
      <c r="M9" s="143"/>
      <c r="N9" s="137"/>
      <c r="O9" s="137"/>
      <c r="P9" s="137"/>
      <c r="Q9" s="134">
        <v>105</v>
      </c>
      <c r="R9" s="134">
        <v>185</v>
      </c>
      <c r="S9" s="134">
        <v>290</v>
      </c>
      <c r="T9" s="132">
        <v>955</v>
      </c>
      <c r="U9" s="132">
        <v>1835</v>
      </c>
      <c r="V9" s="132">
        <v>2780</v>
      </c>
      <c r="W9" s="138">
        <v>264</v>
      </c>
      <c r="X9" s="138">
        <v>191</v>
      </c>
      <c r="Y9" s="138">
        <v>455</v>
      </c>
      <c r="Z9" s="138"/>
      <c r="AA9" s="138"/>
      <c r="AB9" s="138"/>
      <c r="AC9" s="181">
        <v>2180</v>
      </c>
      <c r="AD9" s="181">
        <v>3640</v>
      </c>
      <c r="AE9" s="181">
        <v>5820</v>
      </c>
      <c r="AF9" s="120">
        <v>257.2</v>
      </c>
      <c r="AG9" s="120">
        <v>297.60000000000002</v>
      </c>
      <c r="AH9" s="120">
        <v>554.79999999999995</v>
      </c>
      <c r="AI9" s="114">
        <v>495600</v>
      </c>
      <c r="AJ9" s="114">
        <v>708100</v>
      </c>
      <c r="AK9" s="114">
        <v>1203700</v>
      </c>
      <c r="AL9" s="119">
        <v>512800</v>
      </c>
      <c r="AM9" s="119">
        <v>735900</v>
      </c>
      <c r="AN9" s="119">
        <v>1248800</v>
      </c>
      <c r="AO9" s="118" t="s">
        <v>242</v>
      </c>
      <c r="AP9" s="118" t="s">
        <v>242</v>
      </c>
      <c r="AQ9" s="118" t="s">
        <v>242</v>
      </c>
      <c r="AR9" s="119" t="s">
        <v>242</v>
      </c>
      <c r="AS9" s="119" t="s">
        <v>242</v>
      </c>
      <c r="AT9" s="119" t="s">
        <v>242</v>
      </c>
      <c r="AU9" s="114">
        <v>105515.65251462246</v>
      </c>
      <c r="AV9" s="114">
        <v>137000.46762338572</v>
      </c>
      <c r="AW9" s="114">
        <v>242516.12013800818</v>
      </c>
      <c r="AX9" s="119">
        <v>106230.70427671296</v>
      </c>
      <c r="AY9" s="119">
        <v>138051.66659603253</v>
      </c>
      <c r="AZ9" s="119">
        <v>244282.37087274549</v>
      </c>
      <c r="BA9" s="153"/>
      <c r="BB9" s="153"/>
      <c r="BC9" s="153"/>
      <c r="BD9" s="257"/>
      <c r="BE9" s="257"/>
      <c r="BF9" s="257"/>
    </row>
    <row r="10" spans="1:58" s="42" customFormat="1" x14ac:dyDescent="0.2">
      <c r="A10" s="74" t="s">
        <v>247</v>
      </c>
      <c r="B10" s="137">
        <v>127100</v>
      </c>
      <c r="C10" s="137">
        <v>160800</v>
      </c>
      <c r="D10" s="137">
        <v>287900</v>
      </c>
      <c r="E10" s="143" t="s">
        <v>242</v>
      </c>
      <c r="F10" s="143" t="s">
        <v>242</v>
      </c>
      <c r="G10" s="143" t="s">
        <v>242</v>
      </c>
      <c r="H10" s="137">
        <v>7459</v>
      </c>
      <c r="I10" s="137">
        <v>6808</v>
      </c>
      <c r="J10" s="137">
        <v>14267</v>
      </c>
      <c r="K10" s="143"/>
      <c r="L10" s="143"/>
      <c r="M10" s="143"/>
      <c r="N10" s="137"/>
      <c r="O10" s="137"/>
      <c r="P10" s="137"/>
      <c r="Q10" s="134">
        <v>170</v>
      </c>
      <c r="R10" s="134">
        <v>345</v>
      </c>
      <c r="S10" s="134">
        <v>515</v>
      </c>
      <c r="T10" s="132">
        <v>1610</v>
      </c>
      <c r="U10" s="132">
        <v>2740</v>
      </c>
      <c r="V10" s="132">
        <v>4340</v>
      </c>
      <c r="W10" s="138">
        <v>9</v>
      </c>
      <c r="X10" s="138">
        <v>1</v>
      </c>
      <c r="Y10" s="138">
        <v>10</v>
      </c>
      <c r="Z10" s="138"/>
      <c r="AA10" s="138"/>
      <c r="AB10" s="138"/>
      <c r="AC10" s="181">
        <v>20</v>
      </c>
      <c r="AD10" s="181">
        <v>10</v>
      </c>
      <c r="AE10" s="181">
        <v>30</v>
      </c>
      <c r="AF10" s="120">
        <v>89.4</v>
      </c>
      <c r="AG10" s="120">
        <v>93.8</v>
      </c>
      <c r="AH10" s="120">
        <v>183.2</v>
      </c>
      <c r="AI10" s="114">
        <v>137500</v>
      </c>
      <c r="AJ10" s="114">
        <v>172900</v>
      </c>
      <c r="AK10" s="114">
        <v>310400</v>
      </c>
      <c r="AL10" s="119">
        <v>141600</v>
      </c>
      <c r="AM10" s="119">
        <v>178200</v>
      </c>
      <c r="AN10" s="119">
        <v>319800</v>
      </c>
      <c r="AO10" s="118" t="s">
        <v>242</v>
      </c>
      <c r="AP10" s="118" t="s">
        <v>242</v>
      </c>
      <c r="AQ10" s="118" t="s">
        <v>242</v>
      </c>
      <c r="AR10" s="116" t="s">
        <v>242</v>
      </c>
      <c r="AS10" s="116" t="s">
        <v>242</v>
      </c>
      <c r="AT10" s="116" t="s">
        <v>242</v>
      </c>
      <c r="AU10" s="114">
        <v>8123.2180079345781</v>
      </c>
      <c r="AV10" s="114">
        <v>7382.1874196760582</v>
      </c>
      <c r="AW10" s="114">
        <v>15505.405427610636</v>
      </c>
      <c r="AX10" s="119">
        <v>8185.4039634685232</v>
      </c>
      <c r="AY10" s="119">
        <v>7457.2806824911513</v>
      </c>
      <c r="AZ10" s="119">
        <v>15642.684645959675</v>
      </c>
      <c r="BA10" s="153"/>
      <c r="BB10" s="153"/>
      <c r="BC10" s="153"/>
      <c r="BD10" s="257"/>
      <c r="BE10" s="257"/>
      <c r="BF10" s="257"/>
    </row>
    <row r="11" spans="1:58" s="42" customFormat="1" x14ac:dyDescent="0.2">
      <c r="A11" s="74" t="s">
        <v>248</v>
      </c>
      <c r="B11" s="137">
        <v>921500</v>
      </c>
      <c r="C11" s="137">
        <v>1470700</v>
      </c>
      <c r="D11" s="137">
        <v>2392200</v>
      </c>
      <c r="E11" s="143" t="s">
        <v>242</v>
      </c>
      <c r="F11" s="143" t="s">
        <v>242</v>
      </c>
      <c r="G11" s="143" t="s">
        <v>242</v>
      </c>
      <c r="H11" s="137">
        <v>69386</v>
      </c>
      <c r="I11" s="137">
        <v>121028</v>
      </c>
      <c r="J11" s="137">
        <v>190414</v>
      </c>
      <c r="K11" s="143"/>
      <c r="L11" s="143"/>
      <c r="M11" s="143"/>
      <c r="N11" s="137"/>
      <c r="O11" s="137"/>
      <c r="P11" s="137"/>
      <c r="Q11" s="134">
        <v>40</v>
      </c>
      <c r="R11" s="134">
        <v>105</v>
      </c>
      <c r="S11" s="134">
        <v>150</v>
      </c>
      <c r="T11" s="132">
        <v>440</v>
      </c>
      <c r="U11" s="132">
        <v>825</v>
      </c>
      <c r="V11" s="132">
        <v>1260</v>
      </c>
      <c r="W11" s="138">
        <v>173</v>
      </c>
      <c r="X11" s="138">
        <v>149</v>
      </c>
      <c r="Y11" s="138">
        <v>322</v>
      </c>
      <c r="Z11" s="138"/>
      <c r="AA11" s="138"/>
      <c r="AB11" s="138"/>
      <c r="AC11" s="181">
        <v>1150</v>
      </c>
      <c r="AD11" s="181">
        <v>1690</v>
      </c>
      <c r="AE11" s="181">
        <v>2840</v>
      </c>
      <c r="AF11" s="120">
        <v>499.2</v>
      </c>
      <c r="AG11" s="120">
        <v>663.1</v>
      </c>
      <c r="AH11" s="120">
        <v>1162.3</v>
      </c>
      <c r="AI11" s="114">
        <v>1061600</v>
      </c>
      <c r="AJ11" s="114">
        <v>1614200</v>
      </c>
      <c r="AK11" s="114">
        <v>2675700</v>
      </c>
      <c r="AL11" s="119">
        <v>1118800</v>
      </c>
      <c r="AM11" s="119">
        <v>1685100</v>
      </c>
      <c r="AN11" s="119">
        <v>2804000</v>
      </c>
      <c r="AO11" s="118" t="s">
        <v>242</v>
      </c>
      <c r="AP11" s="118" t="s">
        <v>242</v>
      </c>
      <c r="AQ11" s="118" t="s">
        <v>242</v>
      </c>
      <c r="AR11" s="119" t="s">
        <v>242</v>
      </c>
      <c r="AS11" s="119" t="s">
        <v>242</v>
      </c>
      <c r="AT11" s="119" t="s">
        <v>242</v>
      </c>
      <c r="AU11" s="114">
        <v>79034.949125477608</v>
      </c>
      <c r="AV11" s="114">
        <v>129134.92635845467</v>
      </c>
      <c r="AW11" s="114">
        <v>208169.87548393226</v>
      </c>
      <c r="AX11" s="119">
        <v>83992.572410282606</v>
      </c>
      <c r="AY11" s="119">
        <v>133628.38457142797</v>
      </c>
      <c r="AZ11" s="119">
        <v>217620.95698171057</v>
      </c>
      <c r="BA11" s="153"/>
      <c r="BB11" s="153"/>
      <c r="BC11" s="153"/>
      <c r="BD11" s="257"/>
      <c r="BE11" s="257"/>
      <c r="BF11" s="257"/>
    </row>
    <row r="12" spans="1:58" s="42" customFormat="1" ht="12.75" customHeight="1" x14ac:dyDescent="0.2">
      <c r="A12" s="74" t="s">
        <v>249</v>
      </c>
      <c r="B12" s="174"/>
      <c r="C12" s="174"/>
      <c r="D12" s="174"/>
      <c r="E12" s="175">
        <v>57700</v>
      </c>
      <c r="F12" s="175">
        <v>44600</v>
      </c>
      <c r="G12" s="175">
        <v>102300</v>
      </c>
      <c r="H12" s="174">
        <v>48898</v>
      </c>
      <c r="I12" s="174">
        <v>37029</v>
      </c>
      <c r="J12" s="174">
        <v>85927</v>
      </c>
      <c r="K12" s="175"/>
      <c r="L12" s="175"/>
      <c r="M12" s="175"/>
      <c r="N12" s="174"/>
      <c r="O12" s="174"/>
      <c r="P12" s="174"/>
      <c r="Q12" s="134">
        <v>7380</v>
      </c>
      <c r="R12" s="134">
        <v>5395</v>
      </c>
      <c r="S12" s="134">
        <v>12775</v>
      </c>
      <c r="T12" s="132">
        <v>106890</v>
      </c>
      <c r="U12" s="132">
        <v>79660</v>
      </c>
      <c r="V12" s="132">
        <v>190205</v>
      </c>
      <c r="W12" s="145">
        <v>199</v>
      </c>
      <c r="X12" s="145">
        <v>82</v>
      </c>
      <c r="Y12" s="145">
        <v>281</v>
      </c>
      <c r="Z12" s="145"/>
      <c r="AA12" s="145"/>
      <c r="AB12" s="145"/>
      <c r="AC12" s="182">
        <v>2070</v>
      </c>
      <c r="AD12" s="182">
        <v>1350</v>
      </c>
      <c r="AE12" s="182">
        <v>3420</v>
      </c>
      <c r="AF12" s="120">
        <v>477.90000000000003</v>
      </c>
      <c r="AG12" s="120">
        <v>321.7</v>
      </c>
      <c r="AH12" s="120">
        <v>799.90000000000009</v>
      </c>
      <c r="AI12" s="117"/>
      <c r="AJ12" s="117"/>
      <c r="AK12" s="117"/>
      <c r="AL12" s="115"/>
      <c r="AM12" s="115"/>
      <c r="AN12" s="115"/>
      <c r="AO12" s="114">
        <v>17400</v>
      </c>
      <c r="AP12" s="114">
        <v>12300</v>
      </c>
      <c r="AQ12" s="114">
        <v>29700</v>
      </c>
      <c r="AR12" s="119">
        <v>18700</v>
      </c>
      <c r="AS12" s="119">
        <v>13300</v>
      </c>
      <c r="AT12" s="119">
        <v>32000</v>
      </c>
      <c r="AU12" s="114">
        <v>62524.362109075089</v>
      </c>
      <c r="AV12" s="114">
        <v>44931.835784192132</v>
      </c>
      <c r="AW12" s="114">
        <v>107456.19789326722</v>
      </c>
      <c r="AX12" s="119">
        <v>66884.235550205442</v>
      </c>
      <c r="AY12" s="119">
        <v>48004.422928747583</v>
      </c>
      <c r="AZ12" s="119">
        <v>114888.65847895303</v>
      </c>
      <c r="BA12" s="153"/>
      <c r="BB12" s="153"/>
      <c r="BC12" s="153"/>
      <c r="BD12" s="258"/>
      <c r="BE12" s="258"/>
      <c r="BF12" s="258"/>
    </row>
    <row r="13" spans="1:58" s="42" customFormat="1" x14ac:dyDescent="0.2">
      <c r="A13" s="93" t="s">
        <v>243</v>
      </c>
      <c r="B13" s="148">
        <v>1537100</v>
      </c>
      <c r="C13" s="148">
        <v>2199000</v>
      </c>
      <c r="D13" s="148">
        <v>3736100</v>
      </c>
      <c r="E13" s="159">
        <v>57700</v>
      </c>
      <c r="F13" s="159">
        <v>44600</v>
      </c>
      <c r="G13" s="159">
        <v>102300</v>
      </c>
      <c r="H13" s="148">
        <v>274092</v>
      </c>
      <c r="I13" s="148">
        <v>352369</v>
      </c>
      <c r="J13" s="148">
        <v>626461</v>
      </c>
      <c r="K13" s="159"/>
      <c r="L13" s="159"/>
      <c r="M13" s="159"/>
      <c r="N13" s="148">
        <v>2650</v>
      </c>
      <c r="O13" s="148">
        <v>11670</v>
      </c>
      <c r="P13" s="148">
        <v>14320</v>
      </c>
      <c r="Q13" s="150">
        <v>8570</v>
      </c>
      <c r="R13" s="150">
        <v>6665</v>
      </c>
      <c r="S13" s="150">
        <v>15240</v>
      </c>
      <c r="T13" s="149">
        <v>125050</v>
      </c>
      <c r="U13" s="149">
        <v>93865</v>
      </c>
      <c r="V13" s="149">
        <v>223045</v>
      </c>
      <c r="W13" s="151">
        <v>858</v>
      </c>
      <c r="X13" s="151">
        <v>627</v>
      </c>
      <c r="Y13" s="151">
        <v>1485</v>
      </c>
      <c r="Z13" s="411">
        <v>5.2</v>
      </c>
      <c r="AA13" s="411">
        <v>6.6</v>
      </c>
      <c r="AB13" s="411">
        <v>5.8</v>
      </c>
      <c r="AC13" s="183">
        <v>7140</v>
      </c>
      <c r="AD13" s="183">
        <v>8110</v>
      </c>
      <c r="AE13" s="183">
        <v>15250</v>
      </c>
      <c r="AF13" s="113">
        <v>1619.2</v>
      </c>
      <c r="AG13" s="113">
        <v>1640.6000000000001</v>
      </c>
      <c r="AH13" s="113">
        <v>3260.2000000000003</v>
      </c>
      <c r="AI13" s="112">
        <v>1734500</v>
      </c>
      <c r="AJ13" s="112">
        <v>2404800</v>
      </c>
      <c r="AK13" s="112">
        <v>4139300</v>
      </c>
      <c r="AL13" s="121">
        <v>1805400</v>
      </c>
      <c r="AM13" s="121">
        <v>2497600</v>
      </c>
      <c r="AN13" s="121">
        <v>4302900</v>
      </c>
      <c r="AO13" s="122">
        <v>17400</v>
      </c>
      <c r="AP13" s="122">
        <v>12300</v>
      </c>
      <c r="AQ13" s="122">
        <v>29700</v>
      </c>
      <c r="AR13" s="121">
        <v>18700</v>
      </c>
      <c r="AS13" s="121">
        <v>13300</v>
      </c>
      <c r="AT13" s="121">
        <v>32000</v>
      </c>
      <c r="AU13" s="112">
        <v>308740.34679710842</v>
      </c>
      <c r="AV13" s="112">
        <v>379744.87165623851</v>
      </c>
      <c r="AW13" s="112">
        <v>688485.21845334698</v>
      </c>
      <c r="AX13" s="121">
        <v>319353.94662675977</v>
      </c>
      <c r="AY13" s="121">
        <v>389087.11219670792</v>
      </c>
      <c r="AZ13" s="121">
        <v>708441.0588234677</v>
      </c>
      <c r="BA13" s="187"/>
      <c r="BB13" s="187"/>
      <c r="BC13" s="187"/>
      <c r="BD13" s="259"/>
      <c r="BE13" s="259"/>
      <c r="BF13" s="259"/>
    </row>
    <row r="14" spans="1:58" s="42" customFormat="1" x14ac:dyDescent="0.2">
      <c r="A14" s="93"/>
      <c r="B14" s="94"/>
      <c r="C14" s="94"/>
      <c r="D14" s="94"/>
      <c r="N14" s="387"/>
      <c r="O14" s="387"/>
      <c r="P14" s="387"/>
      <c r="Z14" s="387"/>
      <c r="AA14" s="387"/>
      <c r="AB14" s="387"/>
    </row>
    <row r="15" spans="1:58" s="42" customFormat="1" ht="25.5" x14ac:dyDescent="0.2">
      <c r="A15" s="89" t="s">
        <v>287</v>
      </c>
      <c r="B15" s="95"/>
      <c r="N15" s="387"/>
      <c r="O15" s="387"/>
      <c r="P15" s="387"/>
      <c r="Z15" s="387"/>
      <c r="AA15" s="387"/>
      <c r="AB15" s="387"/>
    </row>
    <row r="16" spans="1:58" x14ac:dyDescent="0.2">
      <c r="A16" s="109"/>
      <c r="H16"/>
      <c r="I16"/>
      <c r="J16"/>
      <c r="Q16"/>
      <c r="R16"/>
      <c r="S16"/>
      <c r="AF16"/>
      <c r="AG16"/>
      <c r="AH16"/>
    </row>
    <row r="17" spans="5:34" x14ac:dyDescent="0.2">
      <c r="H17"/>
      <c r="I17"/>
      <c r="J17"/>
      <c r="Q17"/>
      <c r="R17"/>
      <c r="S17"/>
      <c r="AF17"/>
      <c r="AG17"/>
      <c r="AH17"/>
    </row>
    <row r="18" spans="5:34" x14ac:dyDescent="0.2">
      <c r="H18"/>
      <c r="I18"/>
      <c r="J18"/>
      <c r="Q18"/>
      <c r="R18"/>
      <c r="S18"/>
      <c r="AF18"/>
      <c r="AG18"/>
      <c r="AH18"/>
    </row>
    <row r="19" spans="5:34" x14ac:dyDescent="0.2">
      <c r="H19"/>
      <c r="I19"/>
      <c r="J19"/>
      <c r="Q19"/>
      <c r="R19"/>
      <c r="S19"/>
      <c r="AF19"/>
      <c r="AG19"/>
      <c r="AH19"/>
    </row>
    <row r="20" spans="5:34" x14ac:dyDescent="0.2">
      <c r="H20"/>
      <c r="I20"/>
      <c r="J20"/>
      <c r="Q20"/>
      <c r="R20"/>
      <c r="S20"/>
      <c r="AF20"/>
      <c r="AG20"/>
      <c r="AH20"/>
    </row>
    <row r="21" spans="5:34" x14ac:dyDescent="0.2">
      <c r="H21"/>
      <c r="I21"/>
      <c r="J21"/>
      <c r="Q21"/>
      <c r="R21"/>
      <c r="S21"/>
      <c r="AF21"/>
      <c r="AG21"/>
      <c r="AH21"/>
    </row>
    <row r="22" spans="5:34" x14ac:dyDescent="0.2">
      <c r="H22"/>
      <c r="I22"/>
      <c r="J22"/>
      <c r="Q22"/>
      <c r="R22"/>
      <c r="S22"/>
      <c r="AF22"/>
      <c r="AG22"/>
      <c r="AH22"/>
    </row>
    <row r="23" spans="5:34" x14ac:dyDescent="0.2">
      <c r="F23" s="90"/>
      <c r="H23"/>
      <c r="I23"/>
      <c r="J23"/>
      <c r="Q23"/>
      <c r="R23"/>
      <c r="S23"/>
      <c r="AC23" s="373"/>
      <c r="AF23"/>
      <c r="AG23"/>
      <c r="AH23"/>
    </row>
    <row r="24" spans="5:34" x14ac:dyDescent="0.2">
      <c r="E24" s="283"/>
      <c r="F24" s="283"/>
      <c r="G24" s="283"/>
      <c r="H24" s="283"/>
      <c r="I24" s="283"/>
      <c r="J24" s="283"/>
      <c r="K24" s="283"/>
      <c r="L24" s="283"/>
      <c r="M24" s="283"/>
      <c r="N24" s="283"/>
      <c r="O24" s="283"/>
      <c r="P24" s="283"/>
      <c r="Q24" s="283"/>
      <c r="R24" s="283"/>
      <c r="S24" s="283"/>
      <c r="T24" s="283"/>
      <c r="U24" s="283"/>
      <c r="V24" s="283"/>
      <c r="W24" s="283"/>
      <c r="X24" s="283"/>
      <c r="AC24" s="373"/>
      <c r="AF24"/>
      <c r="AG24"/>
      <c r="AH24"/>
    </row>
    <row r="25" spans="5:34" x14ac:dyDescent="0.2">
      <c r="E25" s="283"/>
      <c r="F25" s="283"/>
      <c r="G25" s="283"/>
      <c r="H25" s="283"/>
      <c r="I25" s="283"/>
      <c r="J25" s="283"/>
      <c r="K25" s="283"/>
      <c r="L25" s="283"/>
      <c r="M25" s="283"/>
      <c r="N25" s="283"/>
      <c r="O25" s="283"/>
      <c r="P25" s="283"/>
      <c r="Q25" s="283"/>
      <c r="R25" s="283"/>
      <c r="S25" s="283"/>
      <c r="T25" s="283"/>
      <c r="U25" s="283"/>
      <c r="V25" s="283"/>
      <c r="W25" s="283"/>
      <c r="X25" s="283"/>
      <c r="AC25" s="373"/>
      <c r="AF25"/>
      <c r="AG25"/>
      <c r="AH25"/>
    </row>
    <row r="26" spans="5:34" x14ac:dyDescent="0.2">
      <c r="E26" s="283"/>
      <c r="F26" s="283"/>
      <c r="G26" s="283"/>
      <c r="H26" s="283"/>
      <c r="I26" s="283"/>
      <c r="J26" s="283"/>
      <c r="K26" s="283"/>
      <c r="L26" s="283"/>
      <c r="M26" s="283"/>
      <c r="N26" s="283"/>
      <c r="O26" s="283"/>
      <c r="P26" s="283"/>
      <c r="Q26" s="283"/>
      <c r="R26" s="283"/>
      <c r="S26" s="283"/>
      <c r="T26" s="283"/>
      <c r="U26" s="283"/>
      <c r="V26" s="283"/>
      <c r="W26" s="283"/>
      <c r="X26" s="283"/>
      <c r="AF26"/>
      <c r="AG26"/>
      <c r="AH26"/>
    </row>
    <row r="27" spans="5:34" x14ac:dyDescent="0.2">
      <c r="E27" s="283"/>
      <c r="F27" s="283"/>
      <c r="G27" s="283"/>
      <c r="H27" s="283"/>
      <c r="I27" s="283"/>
      <c r="J27" s="283"/>
      <c r="K27" s="283"/>
      <c r="L27" s="283"/>
      <c r="M27" s="283"/>
      <c r="N27" s="283"/>
      <c r="O27" s="283"/>
      <c r="P27" s="283"/>
      <c r="Q27" s="283"/>
      <c r="R27" s="283"/>
      <c r="S27" s="283"/>
      <c r="T27" s="283"/>
      <c r="U27" s="283"/>
      <c r="V27" s="283"/>
      <c r="W27" s="283"/>
      <c r="X27" s="283"/>
      <c r="AF27"/>
      <c r="AG27"/>
      <c r="AH27"/>
    </row>
    <row r="28" spans="5:34" x14ac:dyDescent="0.2">
      <c r="E28" s="283"/>
      <c r="F28" s="283"/>
      <c r="G28" s="377"/>
      <c r="H28" s="422"/>
      <c r="I28" s="422"/>
      <c r="J28" s="422"/>
      <c r="K28" s="422"/>
      <c r="L28" s="422"/>
      <c r="M28" s="422"/>
      <c r="N28" s="422"/>
      <c r="O28" s="422"/>
      <c r="P28" s="422"/>
      <c r="Q28" s="377"/>
      <c r="R28" s="377"/>
      <c r="S28" s="283"/>
      <c r="T28" s="283"/>
      <c r="U28" s="283"/>
      <c r="V28" s="283"/>
      <c r="W28" s="283"/>
      <c r="X28" s="283"/>
      <c r="AF28"/>
      <c r="AG28"/>
      <c r="AH28"/>
    </row>
    <row r="29" spans="5:34" x14ac:dyDescent="0.2">
      <c r="E29" s="283"/>
      <c r="F29" s="283"/>
      <c r="G29" s="423"/>
      <c r="H29" s="423"/>
      <c r="I29" s="423"/>
      <c r="J29" s="423"/>
      <c r="K29" s="423"/>
      <c r="L29" s="423"/>
      <c r="M29" s="423"/>
      <c r="N29" s="423"/>
      <c r="O29" s="423"/>
      <c r="P29" s="423"/>
      <c r="Q29" s="423"/>
      <c r="R29" s="423"/>
      <c r="S29" s="283"/>
      <c r="T29" s="283"/>
      <c r="U29" s="283"/>
      <c r="V29" s="283"/>
      <c r="W29" s="283"/>
      <c r="X29" s="283"/>
      <c r="AF29"/>
      <c r="AG29"/>
      <c r="AH29"/>
    </row>
    <row r="30" spans="5:34" x14ac:dyDescent="0.2">
      <c r="E30" s="283"/>
      <c r="F30" s="283"/>
      <c r="G30" s="283"/>
      <c r="H30" s="283"/>
      <c r="I30" s="283"/>
      <c r="J30" s="283"/>
      <c r="K30" s="283"/>
      <c r="L30" s="283"/>
      <c r="M30" s="283"/>
      <c r="N30" s="283"/>
      <c r="O30" s="283"/>
      <c r="P30" s="283"/>
      <c r="Q30" s="283"/>
      <c r="R30" s="283"/>
      <c r="S30" s="283"/>
      <c r="T30" s="283"/>
      <c r="U30" s="283"/>
      <c r="V30" s="283"/>
      <c r="W30" s="283"/>
      <c r="X30" s="283"/>
      <c r="AF30"/>
      <c r="AG30"/>
      <c r="AH30"/>
    </row>
    <row r="31" spans="5:34" x14ac:dyDescent="0.2">
      <c r="E31" s="283"/>
      <c r="F31" s="283"/>
      <c r="G31" s="283"/>
      <c r="H31" s="283"/>
      <c r="I31" s="283"/>
      <c r="J31" s="283"/>
      <c r="K31" s="283"/>
      <c r="L31" s="283"/>
      <c r="M31" s="283"/>
      <c r="N31" s="283"/>
      <c r="O31" s="283"/>
      <c r="P31" s="283"/>
      <c r="Q31" s="283"/>
      <c r="R31" s="283"/>
      <c r="S31" s="283"/>
      <c r="T31" s="283"/>
      <c r="U31" s="283"/>
      <c r="V31" s="283"/>
      <c r="W31" s="283"/>
      <c r="X31" s="283"/>
      <c r="AF31"/>
      <c r="AG31"/>
      <c r="AH31"/>
    </row>
    <row r="32" spans="5:34" x14ac:dyDescent="0.2">
      <c r="E32" s="283"/>
      <c r="F32" s="283"/>
      <c r="G32" s="283"/>
      <c r="H32" s="283"/>
      <c r="I32" s="283"/>
      <c r="J32" s="283"/>
      <c r="K32" s="283"/>
      <c r="L32" s="283"/>
      <c r="M32" s="283"/>
      <c r="N32" s="283"/>
      <c r="O32" s="283"/>
      <c r="P32" s="283"/>
      <c r="Q32" s="283"/>
      <c r="R32" s="283"/>
      <c r="S32" s="283"/>
      <c r="T32" s="387"/>
      <c r="U32" s="387"/>
      <c r="V32" s="387"/>
      <c r="W32" s="283"/>
      <c r="X32" s="283"/>
      <c r="AF32"/>
      <c r="AG32"/>
      <c r="AH32"/>
    </row>
    <row r="33" spans="5:34" x14ac:dyDescent="0.2">
      <c r="E33" s="283"/>
      <c r="F33" s="283"/>
      <c r="G33" s="283"/>
      <c r="H33" s="283"/>
      <c r="I33" s="283"/>
      <c r="J33" s="283"/>
      <c r="K33" s="283"/>
      <c r="L33" s="283"/>
      <c r="M33" s="283"/>
      <c r="N33" s="283"/>
      <c r="O33" s="283"/>
      <c r="P33" s="283"/>
      <c r="Q33" s="283"/>
      <c r="R33" s="283"/>
      <c r="S33" s="283"/>
      <c r="T33" s="387"/>
      <c r="U33" s="387"/>
      <c r="V33" s="387"/>
      <c r="W33" s="283"/>
      <c r="X33" s="283"/>
      <c r="AF33"/>
      <c r="AG33"/>
      <c r="AH33"/>
    </row>
    <row r="34" spans="5:34" x14ac:dyDescent="0.2">
      <c r="E34" s="283"/>
      <c r="F34" s="283"/>
      <c r="G34" s="283"/>
      <c r="H34" s="283"/>
      <c r="I34" s="283"/>
      <c r="J34" s="283"/>
      <c r="K34" s="283"/>
      <c r="L34" s="283"/>
      <c r="M34" s="283"/>
      <c r="N34" s="283"/>
      <c r="O34" s="283"/>
      <c r="P34" s="283"/>
      <c r="Q34" s="283"/>
      <c r="R34" s="283"/>
      <c r="S34" s="283"/>
      <c r="T34" s="387"/>
      <c r="U34" s="387"/>
      <c r="V34" s="387"/>
      <c r="W34" s="283"/>
      <c r="X34" s="283"/>
      <c r="AF34"/>
      <c r="AG34"/>
      <c r="AH34"/>
    </row>
    <row r="35" spans="5:34" x14ac:dyDescent="0.2">
      <c r="E35" s="283"/>
      <c r="F35" s="283"/>
      <c r="G35" s="283"/>
      <c r="H35" s="283"/>
      <c r="I35" s="283"/>
      <c r="J35" s="283"/>
      <c r="K35" s="283"/>
      <c r="L35" s="283"/>
      <c r="M35" s="283"/>
      <c r="N35" s="283"/>
      <c r="O35" s="283"/>
      <c r="P35" s="283"/>
      <c r="Q35" s="283"/>
      <c r="R35" s="283"/>
      <c r="S35" s="283"/>
      <c r="T35" s="387"/>
      <c r="U35" s="387"/>
      <c r="V35" s="387"/>
      <c r="W35" s="283"/>
      <c r="X35" s="283"/>
      <c r="AF35"/>
      <c r="AG35"/>
      <c r="AH35"/>
    </row>
    <row r="36" spans="5:34" x14ac:dyDescent="0.2">
      <c r="E36" s="283"/>
      <c r="F36" s="283"/>
      <c r="G36" s="283"/>
      <c r="H36" s="283"/>
      <c r="I36" s="283"/>
      <c r="J36" s="283"/>
      <c r="K36" s="283"/>
      <c r="L36" s="283"/>
      <c r="M36" s="283"/>
      <c r="N36" s="283"/>
      <c r="O36" s="283"/>
      <c r="P36" s="283"/>
      <c r="Q36" s="283"/>
      <c r="R36" s="283"/>
      <c r="S36" s="283"/>
      <c r="T36" s="387"/>
      <c r="U36" s="387"/>
      <c r="V36" s="387"/>
      <c r="W36" s="283"/>
      <c r="X36" s="283"/>
      <c r="AF36"/>
      <c r="AG36"/>
      <c r="AH36"/>
    </row>
    <row r="37" spans="5:34" x14ac:dyDescent="0.2">
      <c r="E37" s="283"/>
      <c r="F37" s="283"/>
      <c r="G37" s="283"/>
      <c r="H37" s="283"/>
      <c r="I37" s="283"/>
      <c r="J37" s="283"/>
      <c r="K37" s="283"/>
      <c r="L37" s="283"/>
      <c r="M37" s="283"/>
      <c r="N37" s="283"/>
      <c r="O37" s="283"/>
      <c r="P37" s="283"/>
      <c r="Q37" s="283"/>
      <c r="R37" s="283"/>
      <c r="S37" s="283"/>
      <c r="T37" s="387"/>
      <c r="U37" s="387"/>
      <c r="V37" s="387"/>
      <c r="W37" s="283"/>
      <c r="X37" s="283"/>
      <c r="AF37"/>
      <c r="AG37"/>
      <c r="AH37"/>
    </row>
    <row r="38" spans="5:34" x14ac:dyDescent="0.2">
      <c r="E38" s="283"/>
      <c r="F38" s="283"/>
      <c r="G38" s="283"/>
      <c r="H38" s="283"/>
      <c r="I38" s="283"/>
      <c r="J38" s="283"/>
      <c r="K38" s="283"/>
      <c r="L38" s="283"/>
      <c r="M38" s="283"/>
      <c r="N38" s="283"/>
      <c r="O38" s="283"/>
      <c r="P38" s="283"/>
      <c r="Q38" s="283"/>
      <c r="R38" s="283"/>
      <c r="S38" s="283"/>
      <c r="T38" s="387"/>
      <c r="U38" s="387"/>
      <c r="V38" s="387"/>
      <c r="W38" s="283"/>
      <c r="X38" s="283"/>
    </row>
    <row r="39" spans="5:34" x14ac:dyDescent="0.2">
      <c r="E39" s="283"/>
      <c r="F39" s="283"/>
      <c r="G39" s="283"/>
      <c r="H39" s="283"/>
      <c r="I39" s="283"/>
      <c r="J39" s="283"/>
      <c r="K39" s="283"/>
      <c r="L39" s="283"/>
      <c r="M39" s="283"/>
      <c r="N39" s="283"/>
      <c r="O39" s="283"/>
      <c r="P39" s="283"/>
      <c r="Q39" s="283"/>
      <c r="R39" s="283"/>
      <c r="S39" s="283"/>
      <c r="T39" s="387"/>
      <c r="U39" s="387"/>
      <c r="V39" s="387"/>
      <c r="W39" s="283"/>
      <c r="X39" s="283"/>
    </row>
    <row r="40" spans="5:34" x14ac:dyDescent="0.2">
      <c r="E40" s="283"/>
      <c r="F40" s="283"/>
      <c r="G40" s="283"/>
      <c r="H40" s="283"/>
      <c r="I40" s="283"/>
      <c r="J40" s="283"/>
      <c r="K40" s="283"/>
      <c r="L40" s="283"/>
      <c r="M40" s="283"/>
      <c r="N40" s="283"/>
      <c r="O40" s="283"/>
      <c r="P40" s="283"/>
      <c r="Q40" s="283"/>
      <c r="R40" s="283"/>
      <c r="S40" s="283"/>
      <c r="T40" s="283"/>
      <c r="U40" s="283"/>
      <c r="V40" s="283"/>
      <c r="W40" s="283"/>
      <c r="X40" s="283"/>
    </row>
    <row r="41" spans="5:34" x14ac:dyDescent="0.2">
      <c r="T41" s="250"/>
      <c r="U41" s="250"/>
      <c r="V41" s="250"/>
    </row>
    <row r="42" spans="5:34" x14ac:dyDescent="0.2">
      <c r="T42" s="250"/>
      <c r="U42" s="250"/>
      <c r="V42" s="250"/>
    </row>
    <row r="43" spans="5:34" x14ac:dyDescent="0.2">
      <c r="T43" s="250"/>
      <c r="U43" s="250"/>
      <c r="V43" s="250"/>
    </row>
    <row r="45" spans="5:34" x14ac:dyDescent="0.2">
      <c r="T45" s="250"/>
      <c r="U45" s="250"/>
      <c r="V45" s="250"/>
    </row>
    <row r="46" spans="5:34" x14ac:dyDescent="0.2">
      <c r="T46" s="250"/>
      <c r="U46" s="250"/>
      <c r="V46" s="250"/>
    </row>
    <row r="47" spans="5:34" x14ac:dyDescent="0.2">
      <c r="T47" s="250"/>
      <c r="U47" s="250"/>
      <c r="V47" s="250"/>
    </row>
    <row r="48" spans="5:34" x14ac:dyDescent="0.2">
      <c r="T48" s="250"/>
      <c r="U48" s="250"/>
      <c r="V48" s="250"/>
    </row>
    <row r="49" spans="20:22" x14ac:dyDescent="0.2">
      <c r="T49" s="250"/>
      <c r="U49" s="250"/>
      <c r="V49" s="250"/>
    </row>
    <row r="50" spans="20:22" x14ac:dyDescent="0.2">
      <c r="T50" s="250"/>
      <c r="U50" s="250"/>
      <c r="V50" s="250"/>
    </row>
    <row r="51" spans="20:22" x14ac:dyDescent="0.2">
      <c r="T51" s="250"/>
      <c r="U51" s="250"/>
      <c r="V51" s="250"/>
    </row>
    <row r="52" spans="20:22" x14ac:dyDescent="0.2">
      <c r="T52" s="250"/>
      <c r="U52" s="250"/>
      <c r="V52" s="250"/>
    </row>
    <row r="53" spans="20:22" x14ac:dyDescent="0.2">
      <c r="T53" s="250"/>
      <c r="U53" s="250"/>
      <c r="V53" s="250"/>
    </row>
    <row r="55" spans="20:22" x14ac:dyDescent="0.2">
      <c r="T55" s="250"/>
      <c r="U55" s="250"/>
      <c r="V55" s="250"/>
    </row>
    <row r="56" spans="20:22" x14ac:dyDescent="0.2">
      <c r="T56" s="250"/>
      <c r="U56" s="250"/>
      <c r="V56" s="250"/>
    </row>
    <row r="57" spans="20:22" x14ac:dyDescent="0.2">
      <c r="T57" s="250"/>
      <c r="U57" s="250"/>
      <c r="V57" s="250"/>
    </row>
    <row r="59" spans="20:22" x14ac:dyDescent="0.2">
      <c r="T59" s="250"/>
      <c r="U59" s="250"/>
      <c r="V59" s="250"/>
    </row>
  </sheetData>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Y100"/>
  <sheetViews>
    <sheetView zoomScaleNormal="100" workbookViewId="0">
      <selection activeCell="A2" sqref="A2"/>
    </sheetView>
  </sheetViews>
  <sheetFormatPr defaultRowHeight="12.75" x14ac:dyDescent="0.2"/>
  <cols>
    <col min="1" max="1" width="15.1640625" style="109" customWidth="1"/>
    <col min="2" max="2" width="55" style="109" customWidth="1"/>
    <col min="3" max="3" width="48.1640625" style="109" customWidth="1"/>
    <col min="4" max="4" width="13" style="109" bestFit="1" customWidth="1"/>
    <col min="5" max="5" width="14" style="109" customWidth="1"/>
    <col min="6" max="6" width="9.5" style="109" bestFit="1" customWidth="1"/>
    <col min="7" max="12" width="10.33203125" style="109" bestFit="1" customWidth="1"/>
    <col min="13" max="13" width="12.6640625" style="109" bestFit="1" customWidth="1"/>
    <col min="14" max="14" width="8.1640625" style="110" customWidth="1"/>
    <col min="15" max="23" width="9.5" style="109" bestFit="1" customWidth="1"/>
    <col min="24" max="16384" width="9.33203125" style="109"/>
  </cols>
  <sheetData>
    <row r="1" spans="1:25" x14ac:dyDescent="0.2">
      <c r="A1" s="77" t="s">
        <v>126</v>
      </c>
    </row>
    <row r="3" spans="1:25" x14ac:dyDescent="0.2">
      <c r="A3" s="75" t="s">
        <v>7</v>
      </c>
      <c r="B3" s="80" t="s">
        <v>8</v>
      </c>
    </row>
    <row r="4" spans="1:25" x14ac:dyDescent="0.2">
      <c r="A4" s="75"/>
      <c r="B4" s="83" t="s">
        <v>127</v>
      </c>
    </row>
    <row r="5" spans="1:25" x14ac:dyDescent="0.2">
      <c r="A5" s="75" t="s">
        <v>10</v>
      </c>
      <c r="B5" s="80">
        <v>2017</v>
      </c>
    </row>
    <row r="6" spans="1:25" x14ac:dyDescent="0.2">
      <c r="A6" s="77" t="s">
        <v>14</v>
      </c>
      <c r="B6" s="84" t="s">
        <v>128</v>
      </c>
    </row>
    <row r="7" spans="1:25" x14ac:dyDescent="0.2">
      <c r="A7" s="77" t="s">
        <v>129</v>
      </c>
      <c r="B7" s="109" t="s">
        <v>885</v>
      </c>
      <c r="E7" s="91"/>
    </row>
    <row r="8" spans="1:25" s="110" customFormat="1" x14ac:dyDescent="0.2">
      <c r="A8" s="7"/>
      <c r="B8" s="163" t="s">
        <v>289</v>
      </c>
      <c r="E8" s="100"/>
    </row>
    <row r="9" spans="1:25" x14ac:dyDescent="0.2">
      <c r="A9" s="75"/>
      <c r="B9" s="83" t="s">
        <v>394</v>
      </c>
      <c r="E9" s="111"/>
    </row>
    <row r="10" spans="1:25" ht="15" x14ac:dyDescent="0.25">
      <c r="A10" s="10" t="s">
        <v>130</v>
      </c>
      <c r="B10" s="32" t="s">
        <v>593</v>
      </c>
      <c r="C10" s="32"/>
      <c r="D10" s="5"/>
      <c r="F10" s="5"/>
      <c r="G10" s="5"/>
      <c r="H10" s="5"/>
      <c r="I10" s="5"/>
      <c r="J10" s="5"/>
      <c r="K10" s="5"/>
      <c r="L10" s="5"/>
      <c r="M10" s="5"/>
      <c r="N10" s="6"/>
      <c r="P10" s="6"/>
      <c r="Q10" s="6"/>
      <c r="R10" s="6"/>
      <c r="S10" s="6"/>
      <c r="T10" s="6"/>
      <c r="U10" s="6"/>
      <c r="V10" s="6"/>
      <c r="W10" s="6"/>
    </row>
    <row r="11" spans="1:25" x14ac:dyDescent="0.2">
      <c r="A11" s="77"/>
      <c r="B11" s="110" t="s">
        <v>591</v>
      </c>
    </row>
    <row r="12" spans="1:25" x14ac:dyDescent="0.2">
      <c r="A12" s="77"/>
      <c r="B12" s="110" t="s">
        <v>886</v>
      </c>
    </row>
    <row r="13" spans="1:25" x14ac:dyDescent="0.2">
      <c r="A13" s="77"/>
      <c r="B13" s="178" t="s">
        <v>398</v>
      </c>
    </row>
    <row r="14" spans="1:25" x14ac:dyDescent="0.2">
      <c r="A14" s="77"/>
      <c r="B14" s="178"/>
    </row>
    <row r="15" spans="1:25" x14ac:dyDescent="0.2">
      <c r="A15" s="77"/>
      <c r="B15" s="110"/>
    </row>
    <row r="16" spans="1:25" x14ac:dyDescent="0.2">
      <c r="A16" s="77" t="s">
        <v>15</v>
      </c>
      <c r="B16" s="77" t="s">
        <v>16</v>
      </c>
      <c r="C16" s="77" t="s">
        <v>131</v>
      </c>
      <c r="D16" s="40"/>
      <c r="E16" s="40"/>
      <c r="F16" s="40"/>
      <c r="G16" s="40"/>
      <c r="H16" s="40"/>
      <c r="I16" s="40"/>
      <c r="J16" s="40"/>
      <c r="K16" s="40"/>
      <c r="L16" s="40"/>
      <c r="M16" s="40"/>
      <c r="N16" s="40"/>
      <c r="O16" s="40"/>
      <c r="P16" s="40"/>
      <c r="Q16" s="40"/>
      <c r="R16" s="40"/>
      <c r="S16" s="40"/>
      <c r="T16" s="40"/>
      <c r="U16" s="40"/>
      <c r="V16" s="40"/>
      <c r="W16" s="40"/>
      <c r="X16" s="40"/>
      <c r="Y16" s="40"/>
    </row>
    <row r="17" spans="1:25" x14ac:dyDescent="0.2">
      <c r="A17" s="82" t="s">
        <v>22</v>
      </c>
      <c r="B17" s="78" t="s">
        <v>132</v>
      </c>
      <c r="C17" s="8" t="s">
        <v>23</v>
      </c>
      <c r="D17" s="40"/>
      <c r="E17" s="98"/>
      <c r="G17" s="98"/>
      <c r="H17" s="98"/>
      <c r="I17" s="98"/>
      <c r="J17" s="98"/>
      <c r="K17" s="98"/>
      <c r="L17" s="98"/>
      <c r="M17" s="98"/>
      <c r="N17" s="98"/>
      <c r="O17" s="40"/>
      <c r="P17" s="40"/>
      <c r="Q17" s="40"/>
      <c r="R17" s="40"/>
      <c r="S17" s="40"/>
      <c r="T17" s="40"/>
      <c r="U17" s="40"/>
      <c r="V17" s="40"/>
      <c r="W17" s="40"/>
      <c r="X17" s="40"/>
      <c r="Y17" s="40"/>
    </row>
    <row r="18" spans="1:25" x14ac:dyDescent="0.2">
      <c r="A18" s="82" t="s">
        <v>24</v>
      </c>
      <c r="B18" s="78" t="s">
        <v>133</v>
      </c>
      <c r="C18" s="11" t="s">
        <v>25</v>
      </c>
      <c r="D18" s="40"/>
      <c r="E18" s="98"/>
      <c r="F18" s="98"/>
      <c r="G18" s="98"/>
      <c r="H18" s="98"/>
      <c r="I18" s="98"/>
      <c r="J18" s="98"/>
      <c r="K18" s="98"/>
      <c r="L18" s="98"/>
      <c r="M18" s="98"/>
      <c r="N18" s="98"/>
      <c r="O18" s="40"/>
      <c r="P18" s="40"/>
      <c r="Q18" s="40"/>
      <c r="R18" s="40"/>
      <c r="S18" s="40"/>
      <c r="T18" s="40"/>
      <c r="U18" s="40"/>
      <c r="V18" s="40"/>
      <c r="W18" s="40"/>
      <c r="X18" s="40"/>
      <c r="Y18" s="40"/>
    </row>
    <row r="19" spans="1:25" x14ac:dyDescent="0.2">
      <c r="A19" s="82" t="s">
        <v>26</v>
      </c>
      <c r="B19" s="78" t="s">
        <v>134</v>
      </c>
      <c r="C19" s="11" t="s">
        <v>27</v>
      </c>
      <c r="D19" s="40"/>
      <c r="E19" s="98"/>
      <c r="F19" s="98"/>
      <c r="G19" s="98"/>
      <c r="H19" s="98"/>
      <c r="I19" s="98"/>
      <c r="J19" s="98"/>
      <c r="K19" s="98"/>
      <c r="L19" s="98"/>
      <c r="M19" s="98"/>
      <c r="N19" s="98"/>
      <c r="O19" s="40"/>
      <c r="P19" s="40"/>
      <c r="Q19" s="40"/>
      <c r="R19" s="40"/>
      <c r="S19" s="40"/>
      <c r="T19" s="40"/>
      <c r="U19" s="40"/>
      <c r="V19" s="40"/>
      <c r="W19" s="40"/>
      <c r="X19" s="40"/>
      <c r="Y19" s="40"/>
    </row>
    <row r="20" spans="1:25" x14ac:dyDescent="0.2">
      <c r="A20" s="82" t="s">
        <v>28</v>
      </c>
      <c r="B20" s="78" t="s">
        <v>135</v>
      </c>
      <c r="C20" s="11" t="s">
        <v>29</v>
      </c>
      <c r="D20" s="40"/>
      <c r="E20" s="98"/>
      <c r="F20" s="98"/>
      <c r="G20" s="98"/>
      <c r="H20" s="98"/>
      <c r="I20" s="98"/>
      <c r="J20" s="98"/>
      <c r="K20" s="98"/>
      <c r="L20" s="98"/>
      <c r="M20" s="98"/>
      <c r="N20" s="98"/>
      <c r="O20" s="40"/>
      <c r="P20" s="40"/>
      <c r="Q20" s="40"/>
      <c r="R20" s="40"/>
      <c r="S20" s="40"/>
      <c r="T20" s="40"/>
      <c r="U20" s="40"/>
      <c r="V20" s="40"/>
      <c r="W20" s="40"/>
      <c r="X20" s="40"/>
      <c r="Y20" s="40"/>
    </row>
    <row r="21" spans="1:25" x14ac:dyDescent="0.2">
      <c r="A21" s="82" t="s">
        <v>30</v>
      </c>
      <c r="B21" s="78" t="s">
        <v>136</v>
      </c>
      <c r="C21" s="11" t="s">
        <v>400</v>
      </c>
      <c r="D21" s="40"/>
      <c r="E21" s="98"/>
      <c r="F21" s="98"/>
      <c r="G21" s="98"/>
      <c r="H21" s="98"/>
      <c r="I21" s="98"/>
      <c r="J21" s="98"/>
      <c r="K21" s="98"/>
      <c r="L21" s="98"/>
      <c r="M21" s="98"/>
      <c r="N21" s="98"/>
      <c r="O21" s="40"/>
      <c r="P21" s="40"/>
      <c r="Q21" s="40"/>
      <c r="R21" s="40"/>
      <c r="S21" s="40"/>
      <c r="T21" s="40"/>
      <c r="U21" s="40"/>
      <c r="V21" s="40"/>
      <c r="W21" s="40"/>
      <c r="X21" s="40"/>
      <c r="Y21" s="40"/>
    </row>
    <row r="22" spans="1:25" s="110" customFormat="1" x14ac:dyDescent="0.2">
      <c r="A22" s="29"/>
      <c r="C22" s="58"/>
      <c r="D22" s="40"/>
      <c r="E22" s="99"/>
      <c r="F22" s="99"/>
      <c r="G22" s="99"/>
      <c r="H22" s="99"/>
      <c r="I22" s="99"/>
      <c r="J22" s="99"/>
      <c r="K22" s="99"/>
      <c r="L22" s="99"/>
      <c r="M22" s="99"/>
      <c r="N22" s="99"/>
      <c r="O22" s="40"/>
      <c r="P22" s="40"/>
      <c r="Q22" s="40"/>
      <c r="R22" s="40"/>
      <c r="S22" s="40"/>
      <c r="T22" s="40"/>
      <c r="U22" s="40"/>
      <c r="V22" s="40"/>
      <c r="W22" s="40"/>
      <c r="X22" s="40"/>
      <c r="Y22" s="40"/>
    </row>
    <row r="23" spans="1:25" s="110" customFormat="1" x14ac:dyDescent="0.2">
      <c r="A23" s="28" t="s">
        <v>42</v>
      </c>
      <c r="B23" s="25" t="s">
        <v>32</v>
      </c>
      <c r="C23" s="25" t="s">
        <v>33</v>
      </c>
      <c r="D23" s="40"/>
      <c r="E23" s="99"/>
      <c r="F23" s="99"/>
      <c r="G23" s="99"/>
      <c r="H23" s="99"/>
      <c r="I23" s="99"/>
      <c r="J23" s="99"/>
      <c r="K23" s="99"/>
      <c r="L23" s="99"/>
      <c r="M23" s="99"/>
      <c r="N23" s="99"/>
      <c r="O23" s="40"/>
      <c r="P23" s="40"/>
      <c r="Q23" s="40"/>
      <c r="R23" s="40"/>
      <c r="S23" s="40"/>
      <c r="T23" s="40"/>
      <c r="U23" s="40"/>
      <c r="V23" s="40"/>
      <c r="W23" s="40"/>
      <c r="X23" s="40"/>
      <c r="Y23" s="40"/>
    </row>
    <row r="24" spans="1:25" s="110" customFormat="1" x14ac:dyDescent="0.2">
      <c r="A24" s="28" t="s">
        <v>42</v>
      </c>
      <c r="B24" s="25" t="s">
        <v>167</v>
      </c>
      <c r="C24" s="25" t="s">
        <v>43</v>
      </c>
      <c r="D24" s="40"/>
      <c r="E24" s="99"/>
      <c r="F24" s="99"/>
      <c r="G24" s="99"/>
      <c r="H24" s="99"/>
      <c r="I24" s="99"/>
      <c r="J24" s="99"/>
      <c r="K24" s="99"/>
      <c r="L24" s="99"/>
      <c r="M24" s="99"/>
      <c r="N24" s="99"/>
      <c r="O24" s="40"/>
      <c r="P24" s="40"/>
      <c r="Q24" s="40"/>
      <c r="R24" s="40"/>
      <c r="S24" s="40"/>
      <c r="T24" s="40"/>
      <c r="U24" s="40"/>
      <c r="V24" s="40"/>
      <c r="W24" s="40"/>
      <c r="X24" s="40"/>
      <c r="Y24" s="40"/>
    </row>
    <row r="25" spans="1:25" s="110" customFormat="1" x14ac:dyDescent="0.2">
      <c r="A25" s="28" t="s">
        <v>49</v>
      </c>
      <c r="B25" s="25" t="s">
        <v>171</v>
      </c>
      <c r="C25" s="25" t="s">
        <v>50</v>
      </c>
      <c r="D25" s="40"/>
      <c r="E25" s="99"/>
      <c r="F25" s="99"/>
      <c r="G25" s="99"/>
      <c r="H25" s="99"/>
      <c r="I25" s="99"/>
      <c r="J25" s="99"/>
      <c r="K25" s="99"/>
      <c r="L25" s="99"/>
      <c r="M25" s="99"/>
      <c r="N25" s="99"/>
      <c r="O25" s="40"/>
      <c r="P25" s="40"/>
      <c r="Q25" s="40"/>
      <c r="R25" s="40"/>
      <c r="S25" s="40"/>
      <c r="T25" s="40"/>
      <c r="U25" s="40"/>
      <c r="V25" s="40"/>
      <c r="W25" s="40"/>
      <c r="X25" s="40"/>
      <c r="Y25" s="40"/>
    </row>
    <row r="26" spans="1:25" s="110" customFormat="1" x14ac:dyDescent="0.2">
      <c r="A26" s="28" t="s">
        <v>49</v>
      </c>
      <c r="B26" s="25" t="s">
        <v>51</v>
      </c>
      <c r="C26" s="25" t="s">
        <v>52</v>
      </c>
      <c r="D26" s="40"/>
      <c r="E26" s="99"/>
      <c r="F26" s="99"/>
      <c r="G26" s="99"/>
      <c r="H26" s="99"/>
      <c r="I26" s="99"/>
      <c r="J26" s="99"/>
      <c r="K26" s="99"/>
      <c r="L26" s="99"/>
      <c r="M26" s="99"/>
      <c r="N26" s="99"/>
      <c r="O26" s="40"/>
      <c r="P26" s="40"/>
      <c r="Q26" s="40"/>
      <c r="R26" s="40"/>
      <c r="S26" s="40"/>
      <c r="T26" s="40"/>
      <c r="U26" s="40"/>
      <c r="V26" s="40"/>
      <c r="W26" s="40"/>
      <c r="X26" s="40"/>
      <c r="Y26" s="40"/>
    </row>
    <row r="27" spans="1:25" s="110" customFormat="1" x14ac:dyDescent="0.2">
      <c r="A27" s="28" t="s">
        <v>62</v>
      </c>
      <c r="B27" s="25" t="s">
        <v>53</v>
      </c>
      <c r="C27" s="25" t="s">
        <v>54</v>
      </c>
      <c r="D27" s="40"/>
      <c r="E27" s="99"/>
      <c r="F27" s="99"/>
      <c r="G27" s="99"/>
      <c r="H27" s="99"/>
      <c r="I27" s="99"/>
      <c r="J27" s="99"/>
      <c r="K27" s="99"/>
      <c r="L27" s="99"/>
      <c r="M27" s="99"/>
      <c r="N27" s="99"/>
      <c r="O27" s="40"/>
      <c r="P27" s="40"/>
      <c r="Q27" s="40"/>
      <c r="R27" s="40"/>
      <c r="S27" s="40"/>
      <c r="T27" s="40"/>
      <c r="U27" s="40"/>
      <c r="V27" s="40"/>
      <c r="W27" s="40"/>
      <c r="X27" s="40"/>
      <c r="Y27" s="40"/>
    </row>
    <row r="28" spans="1:25" s="110" customFormat="1" x14ac:dyDescent="0.2">
      <c r="A28" s="28" t="s">
        <v>62</v>
      </c>
      <c r="B28" s="25" t="s">
        <v>170</v>
      </c>
      <c r="C28" s="25" t="s">
        <v>63</v>
      </c>
      <c r="D28" s="40"/>
      <c r="E28" s="99"/>
      <c r="F28" s="99"/>
      <c r="G28" s="99"/>
      <c r="H28" s="99"/>
      <c r="I28" s="99"/>
      <c r="J28" s="99"/>
      <c r="K28" s="99"/>
      <c r="L28" s="99"/>
      <c r="M28" s="99"/>
      <c r="N28" s="99"/>
      <c r="O28" s="40"/>
      <c r="P28" s="40"/>
      <c r="Q28" s="40"/>
      <c r="R28" s="40"/>
      <c r="S28" s="40"/>
      <c r="T28" s="40"/>
      <c r="U28" s="40"/>
      <c r="V28" s="40"/>
      <c r="W28" s="40"/>
      <c r="X28" s="40"/>
      <c r="Y28" s="40"/>
    </row>
    <row r="29" spans="1:25" s="110" customFormat="1" x14ac:dyDescent="0.2">
      <c r="A29" s="28" t="s">
        <v>62</v>
      </c>
      <c r="B29" s="25" t="s">
        <v>70</v>
      </c>
      <c r="C29" s="25" t="s">
        <v>71</v>
      </c>
      <c r="D29" s="40"/>
      <c r="E29" s="99"/>
      <c r="F29" s="99"/>
      <c r="G29" s="99"/>
      <c r="H29" s="99"/>
      <c r="I29" s="99"/>
      <c r="J29" s="99"/>
      <c r="K29" s="99"/>
      <c r="L29" s="99"/>
      <c r="M29" s="99"/>
      <c r="N29" s="99"/>
      <c r="O29" s="40"/>
      <c r="P29" s="40"/>
      <c r="Q29" s="40"/>
      <c r="R29" s="40"/>
      <c r="S29" s="40"/>
      <c r="T29" s="40"/>
      <c r="U29" s="40"/>
      <c r="V29" s="40"/>
      <c r="W29" s="40"/>
      <c r="X29" s="40"/>
      <c r="Y29" s="40"/>
    </row>
    <row r="30" spans="1:25" s="110" customFormat="1" x14ac:dyDescent="0.2">
      <c r="A30" s="28" t="s">
        <v>178</v>
      </c>
      <c r="B30" s="25" t="s">
        <v>72</v>
      </c>
      <c r="C30" s="25" t="s">
        <v>73</v>
      </c>
      <c r="D30" s="40"/>
      <c r="E30" s="99"/>
      <c r="F30" s="99"/>
      <c r="G30" s="99"/>
      <c r="H30" s="99"/>
      <c r="I30" s="99"/>
      <c r="J30" s="99"/>
      <c r="K30" s="99"/>
      <c r="L30" s="99"/>
      <c r="M30" s="99"/>
      <c r="N30" s="99"/>
      <c r="O30" s="40"/>
      <c r="P30" s="40"/>
      <c r="Q30" s="40"/>
      <c r="R30" s="40"/>
      <c r="S30" s="40"/>
      <c r="T30" s="40"/>
      <c r="U30" s="40"/>
      <c r="V30" s="40"/>
      <c r="W30" s="40"/>
      <c r="X30" s="40"/>
      <c r="Y30" s="40"/>
    </row>
    <row r="31" spans="1:25" s="110" customFormat="1" x14ac:dyDescent="0.2">
      <c r="A31" s="28" t="s">
        <v>178</v>
      </c>
      <c r="B31" s="25" t="s">
        <v>75</v>
      </c>
      <c r="C31" s="25" t="s">
        <v>76</v>
      </c>
      <c r="D31" s="40"/>
      <c r="E31" s="99"/>
      <c r="F31" s="99"/>
      <c r="G31" s="99"/>
      <c r="H31" s="99"/>
      <c r="I31" s="99"/>
      <c r="J31" s="99"/>
      <c r="K31" s="99"/>
      <c r="L31" s="99"/>
      <c r="M31" s="99"/>
      <c r="N31" s="99"/>
      <c r="O31" s="40"/>
      <c r="P31" s="40"/>
      <c r="Q31" s="40"/>
      <c r="R31" s="40"/>
      <c r="S31" s="40"/>
      <c r="T31" s="40"/>
      <c r="U31" s="40"/>
      <c r="V31" s="40"/>
      <c r="W31" s="40"/>
      <c r="X31" s="40"/>
      <c r="Y31" s="40"/>
    </row>
    <row r="32" spans="1:25" s="110" customFormat="1" x14ac:dyDescent="0.2">
      <c r="A32" s="28" t="s">
        <v>178</v>
      </c>
      <c r="B32" s="25" t="s">
        <v>77</v>
      </c>
      <c r="C32" s="25" t="s">
        <v>78</v>
      </c>
      <c r="D32" s="40"/>
      <c r="E32" s="99"/>
      <c r="F32" s="99"/>
      <c r="G32" s="99"/>
      <c r="H32" s="99"/>
      <c r="I32" s="99"/>
      <c r="J32" s="99"/>
      <c r="K32" s="99"/>
      <c r="L32" s="99"/>
      <c r="M32" s="99"/>
      <c r="N32" s="99"/>
      <c r="O32" s="40"/>
      <c r="P32" s="40"/>
      <c r="Q32" s="40"/>
      <c r="R32" s="40"/>
      <c r="S32" s="40"/>
      <c r="T32" s="40"/>
      <c r="U32" s="40"/>
      <c r="V32" s="40"/>
      <c r="W32" s="40"/>
      <c r="X32" s="40"/>
      <c r="Y32" s="40"/>
    </row>
    <row r="33" spans="1:25" s="110" customFormat="1" x14ac:dyDescent="0.2">
      <c r="A33" s="28" t="s">
        <v>111</v>
      </c>
      <c r="B33" s="25" t="s">
        <v>112</v>
      </c>
      <c r="C33" s="25" t="s">
        <v>113</v>
      </c>
      <c r="D33" s="40"/>
      <c r="E33" s="99"/>
      <c r="F33" s="99"/>
      <c r="G33" s="99"/>
      <c r="H33" s="99"/>
      <c r="I33" s="99"/>
      <c r="J33" s="99"/>
      <c r="K33" s="99"/>
      <c r="L33" s="99"/>
      <c r="M33" s="99"/>
      <c r="N33" s="99"/>
      <c r="O33" s="40"/>
      <c r="P33" s="40"/>
      <c r="Q33" s="40"/>
      <c r="R33" s="40"/>
      <c r="S33" s="40"/>
      <c r="T33" s="40"/>
      <c r="U33" s="40"/>
      <c r="V33" s="40"/>
      <c r="W33" s="40"/>
      <c r="X33" s="40"/>
      <c r="Y33" s="40"/>
    </row>
    <row r="34" spans="1:25" s="110" customFormat="1" x14ac:dyDescent="0.2">
      <c r="A34" s="28" t="s">
        <v>111</v>
      </c>
      <c r="B34" s="25" t="s">
        <v>122</v>
      </c>
      <c r="C34" s="25" t="s">
        <v>123</v>
      </c>
      <c r="D34" s="40"/>
      <c r="E34" s="99"/>
      <c r="F34" s="99"/>
      <c r="G34" s="99"/>
      <c r="H34" s="99"/>
      <c r="I34" s="99"/>
      <c r="J34" s="99"/>
      <c r="K34" s="99"/>
      <c r="L34" s="99"/>
      <c r="M34" s="99"/>
      <c r="N34" s="99"/>
      <c r="O34" s="40"/>
      <c r="P34" s="40"/>
      <c r="Q34" s="40"/>
      <c r="R34" s="40"/>
      <c r="S34" s="40"/>
      <c r="T34" s="40"/>
      <c r="U34" s="40"/>
      <c r="V34" s="40"/>
      <c r="W34" s="40"/>
      <c r="X34" s="40"/>
      <c r="Y34" s="40"/>
    </row>
    <row r="35" spans="1:25" s="110" customFormat="1" x14ac:dyDescent="0.2">
      <c r="A35" s="28" t="s">
        <v>111</v>
      </c>
      <c r="B35" s="25" t="s">
        <v>124</v>
      </c>
      <c r="C35" s="25" t="s">
        <v>125</v>
      </c>
      <c r="D35" s="40"/>
      <c r="E35" s="99"/>
      <c r="F35" s="99"/>
      <c r="G35" s="99"/>
      <c r="H35" s="99"/>
      <c r="I35" s="99"/>
      <c r="J35" s="99"/>
      <c r="K35" s="99"/>
      <c r="L35" s="99"/>
      <c r="M35" s="99"/>
      <c r="N35" s="99"/>
      <c r="O35" s="40"/>
      <c r="P35" s="40"/>
      <c r="Q35" s="40"/>
      <c r="R35" s="40"/>
      <c r="S35" s="40"/>
      <c r="T35" s="40"/>
      <c r="U35" s="40"/>
      <c r="V35" s="40"/>
      <c r="W35" s="40"/>
      <c r="X35" s="40"/>
      <c r="Y35" s="40"/>
    </row>
    <row r="36" spans="1:25" s="110" customFormat="1" x14ac:dyDescent="0.2">
      <c r="A36" s="29"/>
      <c r="C36" s="58"/>
      <c r="D36" s="40"/>
      <c r="E36" s="99"/>
      <c r="F36" s="99"/>
      <c r="G36" s="99"/>
      <c r="H36" s="99"/>
      <c r="I36" s="99"/>
      <c r="J36" s="99"/>
      <c r="K36" s="99"/>
      <c r="L36" s="99"/>
      <c r="M36" s="99"/>
      <c r="N36" s="99"/>
      <c r="O36" s="40"/>
      <c r="P36" s="40"/>
      <c r="Q36" s="40"/>
      <c r="R36" s="40"/>
      <c r="S36" s="40"/>
      <c r="T36" s="40"/>
      <c r="U36" s="40"/>
      <c r="V36" s="40"/>
      <c r="W36" s="40"/>
      <c r="X36" s="40"/>
      <c r="Y36" s="40"/>
    </row>
    <row r="37" spans="1:25" s="110" customFormat="1" x14ac:dyDescent="0.2">
      <c r="A37" s="29"/>
      <c r="C37" s="58"/>
      <c r="D37" s="40"/>
      <c r="E37" s="99"/>
      <c r="F37" s="99"/>
      <c r="G37" s="99"/>
      <c r="H37" s="99"/>
      <c r="I37" s="99"/>
      <c r="J37" s="99"/>
      <c r="K37" s="99"/>
      <c r="L37" s="99"/>
      <c r="M37" s="99"/>
      <c r="N37" s="99"/>
      <c r="O37" s="40"/>
      <c r="P37" s="40"/>
      <c r="Q37" s="40"/>
      <c r="R37" s="40"/>
      <c r="S37" s="40"/>
      <c r="T37" s="40"/>
      <c r="U37" s="40"/>
      <c r="V37" s="40"/>
      <c r="W37" s="40"/>
      <c r="X37" s="40"/>
      <c r="Y37" s="40"/>
    </row>
    <row r="38" spans="1:25" s="110" customFormat="1" ht="21" x14ac:dyDescent="0.35">
      <c r="A38" s="73" t="s">
        <v>9</v>
      </c>
      <c r="C38" s="58"/>
      <c r="D38" s="2"/>
      <c r="E38" s="111" t="s">
        <v>796</v>
      </c>
      <c r="F38" s="91"/>
      <c r="G38" s="92"/>
      <c r="H38" s="91"/>
      <c r="I38" s="91"/>
      <c r="J38" s="91"/>
      <c r="K38" s="91"/>
      <c r="L38" s="91"/>
      <c r="M38" s="91"/>
      <c r="N38" s="100"/>
      <c r="O38" s="91" t="s">
        <v>258</v>
      </c>
      <c r="P38" s="91"/>
      <c r="Q38" s="91"/>
      <c r="R38" s="91"/>
      <c r="S38" s="91"/>
      <c r="T38" s="91"/>
      <c r="U38" s="91"/>
      <c r="V38" s="91"/>
      <c r="W38" s="91"/>
    </row>
    <row r="39" spans="1:25" s="110" customFormat="1" x14ac:dyDescent="0.2">
      <c r="A39" s="29"/>
      <c r="C39" s="58"/>
      <c r="D39" s="2"/>
      <c r="E39" s="92"/>
      <c r="F39" s="91"/>
      <c r="G39" s="92"/>
      <c r="H39" s="91"/>
      <c r="I39" s="91"/>
      <c r="J39" s="91"/>
      <c r="K39" s="91"/>
      <c r="L39" s="91"/>
      <c r="M39" s="91"/>
      <c r="N39" s="100"/>
      <c r="O39" s="102" t="s">
        <v>11</v>
      </c>
      <c r="P39" s="91"/>
      <c r="Q39" s="91"/>
      <c r="R39" s="91"/>
      <c r="S39" s="91"/>
      <c r="T39" s="91"/>
      <c r="U39" s="91"/>
      <c r="V39" s="91"/>
      <c r="W39" s="91"/>
    </row>
    <row r="40" spans="1:25" s="110" customFormat="1" ht="13.5" thickBot="1" x14ac:dyDescent="0.25">
      <c r="A40" s="29"/>
      <c r="C40" s="58"/>
      <c r="E40" s="91" t="s">
        <v>12</v>
      </c>
      <c r="F40" s="91"/>
      <c r="G40" s="92"/>
      <c r="H40" s="91"/>
      <c r="I40" s="91" t="s">
        <v>13</v>
      </c>
      <c r="J40" s="92"/>
      <c r="K40" s="91"/>
      <c r="L40" s="91"/>
      <c r="M40" s="91"/>
      <c r="N40" s="100"/>
      <c r="O40" s="91" t="s">
        <v>12</v>
      </c>
      <c r="P40" s="91"/>
      <c r="Q40" s="91"/>
      <c r="R40" s="91"/>
      <c r="S40" s="91" t="s">
        <v>13</v>
      </c>
      <c r="T40" s="91"/>
      <c r="U40" s="91"/>
      <c r="V40" s="91"/>
      <c r="W40" s="91"/>
    </row>
    <row r="41" spans="1:25" s="110" customFormat="1" x14ac:dyDescent="0.2">
      <c r="A41" s="77" t="s">
        <v>15</v>
      </c>
      <c r="B41" s="77" t="s">
        <v>16</v>
      </c>
      <c r="C41" s="77" t="s">
        <v>131</v>
      </c>
      <c r="D41" s="177" t="s">
        <v>397</v>
      </c>
      <c r="E41" s="111" t="s">
        <v>17</v>
      </c>
      <c r="F41" s="111" t="s">
        <v>18</v>
      </c>
      <c r="G41" s="111" t="s">
        <v>19</v>
      </c>
      <c r="H41" s="33" t="s">
        <v>20</v>
      </c>
      <c r="I41" s="111" t="s">
        <v>17</v>
      </c>
      <c r="J41" s="111" t="s">
        <v>18</v>
      </c>
      <c r="K41" s="111" t="s">
        <v>19</v>
      </c>
      <c r="L41" s="33" t="s">
        <v>20</v>
      </c>
      <c r="M41" s="33" t="s">
        <v>21</v>
      </c>
      <c r="N41" s="101"/>
      <c r="O41" s="111" t="s">
        <v>17</v>
      </c>
      <c r="P41" s="111" t="s">
        <v>18</v>
      </c>
      <c r="Q41" s="111" t="s">
        <v>19</v>
      </c>
      <c r="R41" s="33" t="s">
        <v>20</v>
      </c>
      <c r="S41" s="111" t="s">
        <v>17</v>
      </c>
      <c r="T41" s="111" t="s">
        <v>18</v>
      </c>
      <c r="U41" s="111" t="s">
        <v>19</v>
      </c>
      <c r="V41" s="33" t="s">
        <v>20</v>
      </c>
      <c r="W41" s="33" t="s">
        <v>21</v>
      </c>
    </row>
    <row r="42" spans="1:25" x14ac:dyDescent="0.2">
      <c r="A42" s="28" t="s">
        <v>42</v>
      </c>
      <c r="B42" s="25" t="s">
        <v>32</v>
      </c>
      <c r="C42" s="25" t="s">
        <v>33</v>
      </c>
      <c r="D42" s="25" t="s">
        <v>34</v>
      </c>
      <c r="E42" s="26">
        <v>10500</v>
      </c>
      <c r="F42" s="26">
        <v>68300</v>
      </c>
      <c r="G42" s="26">
        <v>42900</v>
      </c>
      <c r="H42" s="27">
        <v>121700</v>
      </c>
      <c r="I42" s="26">
        <v>9100</v>
      </c>
      <c r="J42" s="26">
        <v>66000</v>
      </c>
      <c r="K42" s="26">
        <v>59900</v>
      </c>
      <c r="L42" s="27">
        <v>135000</v>
      </c>
      <c r="M42" s="27">
        <v>256700</v>
      </c>
      <c r="N42" s="98"/>
      <c r="O42" s="26">
        <v>6000</v>
      </c>
      <c r="P42" s="26">
        <v>26900</v>
      </c>
      <c r="Q42" s="26">
        <v>14500</v>
      </c>
      <c r="R42" s="27">
        <v>47400</v>
      </c>
      <c r="S42" s="26">
        <v>5100</v>
      </c>
      <c r="T42" s="26">
        <v>28200</v>
      </c>
      <c r="U42" s="26">
        <v>18700</v>
      </c>
      <c r="V42" s="27">
        <v>52000</v>
      </c>
      <c r="W42" s="27">
        <v>99400</v>
      </c>
    </row>
    <row r="43" spans="1:25" x14ac:dyDescent="0.2">
      <c r="A43" s="29" t="s">
        <v>22</v>
      </c>
      <c r="B43" s="110" t="s">
        <v>35</v>
      </c>
      <c r="C43" s="110" t="s">
        <v>36</v>
      </c>
      <c r="D43" s="109" t="s">
        <v>37</v>
      </c>
      <c r="E43" s="105">
        <v>70</v>
      </c>
      <c r="F43" s="105">
        <v>6800</v>
      </c>
      <c r="G43" s="105">
        <v>4600</v>
      </c>
      <c r="H43" s="22">
        <v>11500</v>
      </c>
      <c r="I43" s="105">
        <v>100</v>
      </c>
      <c r="J43" s="105">
        <v>8700</v>
      </c>
      <c r="K43" s="105">
        <v>5500</v>
      </c>
      <c r="L43" s="22">
        <v>14300</v>
      </c>
      <c r="M43" s="22">
        <v>25800</v>
      </c>
      <c r="N43" s="98"/>
      <c r="O43" s="105">
        <v>80</v>
      </c>
      <c r="P43" s="105">
        <v>6300</v>
      </c>
      <c r="Q43" s="105">
        <v>3800</v>
      </c>
      <c r="R43" s="22">
        <v>10200</v>
      </c>
      <c r="S43" s="105">
        <v>100</v>
      </c>
      <c r="T43" s="105">
        <v>7900</v>
      </c>
      <c r="U43" s="105">
        <v>4500</v>
      </c>
      <c r="V43" s="22">
        <v>12500</v>
      </c>
      <c r="W43" s="22">
        <v>22700</v>
      </c>
    </row>
    <row r="44" spans="1:25" x14ac:dyDescent="0.2">
      <c r="A44" s="29" t="s">
        <v>22</v>
      </c>
      <c r="B44" s="110" t="s">
        <v>38</v>
      </c>
      <c r="C44" s="110" t="s">
        <v>39</v>
      </c>
      <c r="D44" s="109" t="s">
        <v>37</v>
      </c>
      <c r="E44" s="105">
        <v>20</v>
      </c>
      <c r="F44" s="105">
        <v>3000</v>
      </c>
      <c r="G44" s="105">
        <v>4600</v>
      </c>
      <c r="H44" s="22">
        <v>7600</v>
      </c>
      <c r="I44" s="105">
        <v>10</v>
      </c>
      <c r="J44" s="105">
        <v>2340</v>
      </c>
      <c r="K44" s="105">
        <v>3500</v>
      </c>
      <c r="L44" s="22">
        <v>5800</v>
      </c>
      <c r="M44" s="22">
        <v>13400</v>
      </c>
      <c r="N44" s="98"/>
      <c r="O44" s="105">
        <v>10</v>
      </c>
      <c r="P44" s="105">
        <v>2800</v>
      </c>
      <c r="Q44" s="105">
        <v>3700</v>
      </c>
      <c r="R44" s="22">
        <v>6500</v>
      </c>
      <c r="S44" s="105">
        <v>10</v>
      </c>
      <c r="T44" s="105">
        <v>2190</v>
      </c>
      <c r="U44" s="105">
        <v>3000</v>
      </c>
      <c r="V44" s="22">
        <v>5200</v>
      </c>
      <c r="W44" s="22">
        <v>11800</v>
      </c>
    </row>
    <row r="45" spans="1:25" x14ac:dyDescent="0.2">
      <c r="A45" s="29" t="s">
        <v>22</v>
      </c>
      <c r="B45" s="110" t="s">
        <v>40</v>
      </c>
      <c r="C45" s="110" t="s">
        <v>41</v>
      </c>
      <c r="D45" s="109" t="s">
        <v>34</v>
      </c>
      <c r="E45" s="105">
        <v>1750</v>
      </c>
      <c r="F45" s="105">
        <v>36700</v>
      </c>
      <c r="G45" s="105">
        <v>20500</v>
      </c>
      <c r="H45" s="22">
        <v>58900</v>
      </c>
      <c r="I45" s="105">
        <v>1850</v>
      </c>
      <c r="J45" s="105">
        <v>54900</v>
      </c>
      <c r="K45" s="105">
        <v>32800</v>
      </c>
      <c r="L45" s="22">
        <v>89500</v>
      </c>
      <c r="M45" s="22">
        <v>148400</v>
      </c>
      <c r="N45" s="98"/>
      <c r="O45" s="105">
        <v>1040</v>
      </c>
      <c r="P45" s="105">
        <v>18000</v>
      </c>
      <c r="Q45" s="105">
        <v>7800</v>
      </c>
      <c r="R45" s="22">
        <v>26800</v>
      </c>
      <c r="S45" s="105">
        <v>1240</v>
      </c>
      <c r="T45" s="105">
        <v>27200</v>
      </c>
      <c r="U45" s="105">
        <v>12000</v>
      </c>
      <c r="V45" s="22">
        <v>40400</v>
      </c>
      <c r="W45" s="22">
        <v>67100</v>
      </c>
    </row>
    <row r="46" spans="1:25" x14ac:dyDescent="0.2">
      <c r="A46" s="28" t="s">
        <v>42</v>
      </c>
      <c r="B46" s="25" t="s">
        <v>167</v>
      </c>
      <c r="C46" s="25" t="s">
        <v>43</v>
      </c>
      <c r="D46" s="25"/>
      <c r="E46" s="26">
        <v>1800</v>
      </c>
      <c r="F46" s="26">
        <v>46000</v>
      </c>
      <c r="G46" s="26">
        <v>29300</v>
      </c>
      <c r="H46" s="27">
        <v>77100</v>
      </c>
      <c r="I46" s="26">
        <v>1940</v>
      </c>
      <c r="J46" s="26">
        <v>65000</v>
      </c>
      <c r="K46" s="26">
        <v>41300</v>
      </c>
      <c r="L46" s="27">
        <v>108200</v>
      </c>
      <c r="M46" s="27">
        <v>185300</v>
      </c>
      <c r="N46" s="98"/>
      <c r="O46" s="25"/>
      <c r="P46" s="25"/>
      <c r="Q46" s="25"/>
      <c r="R46" s="71"/>
      <c r="S46" s="25"/>
      <c r="T46" s="25"/>
      <c r="U46" s="25"/>
      <c r="V46" s="71"/>
      <c r="W46" s="71"/>
    </row>
    <row r="47" spans="1:25" x14ac:dyDescent="0.2">
      <c r="A47" s="82" t="s">
        <v>168</v>
      </c>
      <c r="B47" s="78" t="s">
        <v>132</v>
      </c>
      <c r="C47" s="8" t="s">
        <v>23</v>
      </c>
      <c r="D47" s="78"/>
      <c r="E47" s="79">
        <v>12200</v>
      </c>
      <c r="F47" s="79">
        <v>112100</v>
      </c>
      <c r="G47" s="79">
        <v>70900</v>
      </c>
      <c r="H47" s="23">
        <v>195200</v>
      </c>
      <c r="I47" s="79">
        <v>11000</v>
      </c>
      <c r="J47" s="79">
        <v>128100</v>
      </c>
      <c r="K47" s="79">
        <v>98800</v>
      </c>
      <c r="L47" s="23">
        <v>237900</v>
      </c>
      <c r="M47" s="23">
        <v>433200</v>
      </c>
      <c r="N47" s="98"/>
      <c r="O47" s="78"/>
      <c r="P47" s="78"/>
      <c r="Q47" s="78"/>
      <c r="R47" s="37"/>
      <c r="S47" s="78"/>
      <c r="T47" s="78"/>
      <c r="U47" s="78"/>
      <c r="V47" s="37"/>
      <c r="W47" s="37"/>
    </row>
    <row r="48" spans="1:25" s="110" customFormat="1" x14ac:dyDescent="0.2">
      <c r="A48" s="29"/>
      <c r="C48" s="40"/>
      <c r="E48" s="21"/>
      <c r="F48" s="21"/>
      <c r="G48" s="21"/>
      <c r="H48" s="24"/>
      <c r="I48" s="21"/>
      <c r="J48" s="21"/>
      <c r="K48" s="21"/>
      <c r="L48" s="24"/>
      <c r="M48" s="24"/>
      <c r="N48" s="98"/>
      <c r="R48" s="70"/>
      <c r="V48" s="70"/>
      <c r="W48" s="70"/>
    </row>
    <row r="49" spans="1:23" x14ac:dyDescent="0.2">
      <c r="A49" s="29" t="s">
        <v>24</v>
      </c>
      <c r="B49" s="110" t="s">
        <v>44</v>
      </c>
      <c r="C49" s="110" t="s">
        <v>45</v>
      </c>
      <c r="D49" s="109" t="s">
        <v>34</v>
      </c>
      <c r="E49" s="105">
        <v>380</v>
      </c>
      <c r="F49" s="105">
        <v>10000</v>
      </c>
      <c r="G49" s="105">
        <v>1740</v>
      </c>
      <c r="H49" s="22">
        <v>12100</v>
      </c>
      <c r="I49" s="105">
        <v>470</v>
      </c>
      <c r="J49" s="105">
        <v>9300</v>
      </c>
      <c r="K49" s="105">
        <v>1570</v>
      </c>
      <c r="L49" s="22">
        <v>11400</v>
      </c>
      <c r="M49" s="22">
        <v>23500</v>
      </c>
      <c r="N49" s="98"/>
      <c r="O49" s="105">
        <v>250</v>
      </c>
      <c r="P49" s="105">
        <v>5600</v>
      </c>
      <c r="Q49" s="105">
        <v>880</v>
      </c>
      <c r="R49" s="22">
        <v>6800</v>
      </c>
      <c r="S49" s="105">
        <v>280</v>
      </c>
      <c r="T49" s="105">
        <v>5600</v>
      </c>
      <c r="U49" s="105">
        <v>950</v>
      </c>
      <c r="V49" s="22">
        <v>6800</v>
      </c>
      <c r="W49" s="22">
        <v>13600</v>
      </c>
    </row>
    <row r="50" spans="1:23" x14ac:dyDescent="0.2">
      <c r="A50" s="29" t="s">
        <v>24</v>
      </c>
      <c r="B50" s="110" t="s">
        <v>46</v>
      </c>
      <c r="C50" s="110" t="s">
        <v>47</v>
      </c>
      <c r="D50" s="109" t="s">
        <v>48</v>
      </c>
      <c r="E50" s="105">
        <v>220</v>
      </c>
      <c r="F50" s="105">
        <v>50800</v>
      </c>
      <c r="G50" s="105">
        <v>25600</v>
      </c>
      <c r="H50" s="22">
        <v>76500</v>
      </c>
      <c r="I50" s="105">
        <v>240</v>
      </c>
      <c r="J50" s="105">
        <v>40600</v>
      </c>
      <c r="K50" s="105">
        <v>28800</v>
      </c>
      <c r="L50" s="22">
        <v>69700</v>
      </c>
      <c r="M50" s="22">
        <v>146200</v>
      </c>
      <c r="N50" s="98"/>
      <c r="O50" s="105">
        <v>50</v>
      </c>
      <c r="P50" s="105">
        <v>6000</v>
      </c>
      <c r="Q50" s="105">
        <v>2130</v>
      </c>
      <c r="R50" s="22">
        <v>8100</v>
      </c>
      <c r="S50" s="105">
        <v>10</v>
      </c>
      <c r="T50" s="105">
        <v>5600</v>
      </c>
      <c r="U50" s="105">
        <v>2410</v>
      </c>
      <c r="V50" s="22">
        <v>8000</v>
      </c>
      <c r="W50" s="22">
        <v>16200</v>
      </c>
    </row>
    <row r="51" spans="1:23" x14ac:dyDescent="0.2">
      <c r="A51" s="28" t="s">
        <v>49</v>
      </c>
      <c r="B51" s="25" t="s">
        <v>171</v>
      </c>
      <c r="C51" s="25" t="s">
        <v>50</v>
      </c>
      <c r="D51" s="25"/>
      <c r="E51" s="26">
        <v>590</v>
      </c>
      <c r="F51" s="26">
        <v>60100</v>
      </c>
      <c r="G51" s="26">
        <v>27200</v>
      </c>
      <c r="H51" s="27">
        <v>87800</v>
      </c>
      <c r="I51" s="26">
        <v>710</v>
      </c>
      <c r="J51" s="26">
        <v>49600</v>
      </c>
      <c r="K51" s="26">
        <v>30100</v>
      </c>
      <c r="L51" s="27">
        <v>80500</v>
      </c>
      <c r="M51" s="27">
        <v>168300</v>
      </c>
      <c r="N51" s="98"/>
      <c r="O51" s="25"/>
      <c r="P51" s="25"/>
      <c r="Q51" s="25"/>
      <c r="R51" s="71"/>
      <c r="S51" s="25"/>
      <c r="T51" s="25"/>
      <c r="U51" s="25"/>
      <c r="V51" s="71"/>
      <c r="W51" s="71"/>
    </row>
    <row r="52" spans="1:23" x14ac:dyDescent="0.2">
      <c r="A52" s="28" t="s">
        <v>49</v>
      </c>
      <c r="B52" s="25" t="s">
        <v>51</v>
      </c>
      <c r="C52" s="25" t="s">
        <v>52</v>
      </c>
      <c r="D52" s="25" t="s">
        <v>34</v>
      </c>
      <c r="E52" s="26">
        <v>120</v>
      </c>
      <c r="F52" s="26">
        <v>18900</v>
      </c>
      <c r="G52" s="26">
        <v>14800</v>
      </c>
      <c r="H52" s="27">
        <v>33800</v>
      </c>
      <c r="I52" s="26">
        <v>160</v>
      </c>
      <c r="J52" s="26">
        <v>51000</v>
      </c>
      <c r="K52" s="26">
        <v>23900</v>
      </c>
      <c r="L52" s="27">
        <v>75100</v>
      </c>
      <c r="M52" s="27">
        <v>108900</v>
      </c>
      <c r="N52" s="98"/>
      <c r="O52" s="26">
        <v>70</v>
      </c>
      <c r="P52" s="26">
        <v>10900</v>
      </c>
      <c r="Q52" s="26">
        <v>7900</v>
      </c>
      <c r="R52" s="27">
        <v>18900</v>
      </c>
      <c r="S52" s="26">
        <v>100</v>
      </c>
      <c r="T52" s="26">
        <v>29500</v>
      </c>
      <c r="U52" s="26">
        <v>13100</v>
      </c>
      <c r="V52" s="27">
        <v>42700</v>
      </c>
      <c r="W52" s="27">
        <v>61600</v>
      </c>
    </row>
    <row r="53" spans="1:23" x14ac:dyDescent="0.2">
      <c r="A53" s="82" t="s">
        <v>169</v>
      </c>
      <c r="B53" s="78" t="s">
        <v>133</v>
      </c>
      <c r="C53" s="11" t="s">
        <v>25</v>
      </c>
      <c r="D53" s="78"/>
      <c r="E53" s="79">
        <v>690</v>
      </c>
      <c r="F53" s="79">
        <v>77900</v>
      </c>
      <c r="G53" s="79">
        <v>41200</v>
      </c>
      <c r="H53" s="23">
        <v>119800</v>
      </c>
      <c r="I53" s="79">
        <v>870</v>
      </c>
      <c r="J53" s="79">
        <v>98700</v>
      </c>
      <c r="K53" s="79">
        <v>53000</v>
      </c>
      <c r="L53" s="23">
        <v>152600</v>
      </c>
      <c r="M53" s="23">
        <v>272300</v>
      </c>
      <c r="N53" s="98"/>
      <c r="O53" s="78"/>
      <c r="P53" s="78"/>
      <c r="Q53" s="78"/>
      <c r="R53" s="37"/>
      <c r="S53" s="78"/>
      <c r="T53" s="78"/>
      <c r="U53" s="78"/>
      <c r="V53" s="37"/>
      <c r="W53" s="37"/>
    </row>
    <row r="54" spans="1:23" x14ac:dyDescent="0.2">
      <c r="A54" s="29"/>
      <c r="B54" s="110"/>
      <c r="C54" s="110"/>
      <c r="E54" s="105"/>
      <c r="F54" s="105"/>
      <c r="G54" s="105"/>
      <c r="H54" s="22"/>
      <c r="I54" s="105"/>
      <c r="J54" s="105"/>
      <c r="K54" s="105"/>
      <c r="L54" s="22"/>
      <c r="M54" s="22"/>
      <c r="N54" s="98"/>
      <c r="O54" s="105"/>
      <c r="P54" s="105"/>
      <c r="Q54" s="105"/>
      <c r="R54" s="22"/>
      <c r="S54" s="105"/>
      <c r="T54" s="105"/>
      <c r="U54" s="105"/>
      <c r="V54" s="22"/>
      <c r="W54" s="22"/>
    </row>
    <row r="55" spans="1:23" x14ac:dyDescent="0.2">
      <c r="A55" s="28" t="s">
        <v>62</v>
      </c>
      <c r="B55" s="25" t="s">
        <v>53</v>
      </c>
      <c r="C55" s="25" t="s">
        <v>54</v>
      </c>
      <c r="D55" s="25" t="s">
        <v>55</v>
      </c>
      <c r="E55" s="26">
        <v>2120</v>
      </c>
      <c r="F55" s="26">
        <v>8100</v>
      </c>
      <c r="G55" s="26">
        <v>1500</v>
      </c>
      <c r="H55" s="27">
        <v>11700</v>
      </c>
      <c r="I55" s="26">
        <v>1900</v>
      </c>
      <c r="J55" s="26">
        <v>10900</v>
      </c>
      <c r="K55" s="26">
        <v>2250</v>
      </c>
      <c r="L55" s="27">
        <v>15000</v>
      </c>
      <c r="M55" s="27">
        <v>26800</v>
      </c>
      <c r="N55" s="98"/>
      <c r="O55" s="26">
        <v>2110</v>
      </c>
      <c r="P55" s="26">
        <v>8100</v>
      </c>
      <c r="Q55" s="26">
        <v>1520</v>
      </c>
      <c r="R55" s="27">
        <v>11800</v>
      </c>
      <c r="S55" s="26">
        <v>1890</v>
      </c>
      <c r="T55" s="26">
        <v>11100</v>
      </c>
      <c r="U55" s="26">
        <v>2190</v>
      </c>
      <c r="V55" s="27">
        <v>15200</v>
      </c>
      <c r="W55" s="27">
        <v>26900</v>
      </c>
    </row>
    <row r="56" spans="1:23" x14ac:dyDescent="0.2">
      <c r="A56" s="29" t="s">
        <v>26</v>
      </c>
      <c r="B56" s="110" t="s">
        <v>56</v>
      </c>
      <c r="C56" s="110" t="s">
        <v>57</v>
      </c>
      <c r="D56" s="109" t="s">
        <v>34</v>
      </c>
      <c r="E56" s="105">
        <v>1410</v>
      </c>
      <c r="F56" s="105">
        <v>45600</v>
      </c>
      <c r="G56" s="105">
        <v>12500</v>
      </c>
      <c r="H56" s="22">
        <v>59600</v>
      </c>
      <c r="I56" s="105">
        <v>2440</v>
      </c>
      <c r="J56" s="105">
        <v>131900</v>
      </c>
      <c r="K56" s="105">
        <v>31700</v>
      </c>
      <c r="L56" s="22">
        <v>166000</v>
      </c>
      <c r="M56" s="22">
        <v>225600</v>
      </c>
      <c r="N56" s="98"/>
      <c r="O56" s="105">
        <v>730</v>
      </c>
      <c r="P56" s="105">
        <v>25000</v>
      </c>
      <c r="Q56" s="105">
        <v>6000</v>
      </c>
      <c r="R56" s="22">
        <v>31700</v>
      </c>
      <c r="S56" s="105">
        <v>1540</v>
      </c>
      <c r="T56" s="105">
        <v>70600</v>
      </c>
      <c r="U56" s="105">
        <v>14000</v>
      </c>
      <c r="V56" s="22">
        <v>86200</v>
      </c>
      <c r="W56" s="22">
        <v>117900</v>
      </c>
    </row>
    <row r="57" spans="1:23" x14ac:dyDescent="0.2">
      <c r="A57" s="29" t="s">
        <v>26</v>
      </c>
      <c r="B57" s="110" t="s">
        <v>58</v>
      </c>
      <c r="C57" s="110" t="s">
        <v>59</v>
      </c>
      <c r="D57" s="109" t="s">
        <v>48</v>
      </c>
      <c r="E57" s="105">
        <v>640</v>
      </c>
      <c r="F57" s="105">
        <v>49700</v>
      </c>
      <c r="G57" s="105">
        <v>19800</v>
      </c>
      <c r="H57" s="22">
        <v>70100</v>
      </c>
      <c r="I57" s="105">
        <v>320</v>
      </c>
      <c r="J57" s="105">
        <v>62700</v>
      </c>
      <c r="K57" s="105">
        <v>21000</v>
      </c>
      <c r="L57" s="22">
        <v>84100</v>
      </c>
      <c r="M57" s="22">
        <v>154200</v>
      </c>
      <c r="N57" s="98"/>
      <c r="O57" s="105">
        <v>80</v>
      </c>
      <c r="P57" s="105">
        <v>2460</v>
      </c>
      <c r="Q57" s="105">
        <v>870</v>
      </c>
      <c r="R57" s="22">
        <v>3400</v>
      </c>
      <c r="S57" s="105">
        <v>50</v>
      </c>
      <c r="T57" s="105">
        <v>2800</v>
      </c>
      <c r="U57" s="105">
        <v>870</v>
      </c>
      <c r="V57" s="22">
        <v>3700</v>
      </c>
      <c r="W57" s="22">
        <v>7200</v>
      </c>
    </row>
    <row r="58" spans="1:23" x14ac:dyDescent="0.2">
      <c r="A58" s="29" t="s">
        <v>26</v>
      </c>
      <c r="B58" s="110" t="s">
        <v>60</v>
      </c>
      <c r="C58" s="110" t="s">
        <v>61</v>
      </c>
      <c r="D58" s="109" t="s">
        <v>48</v>
      </c>
      <c r="E58" s="105">
        <v>80</v>
      </c>
      <c r="F58" s="105">
        <v>56800</v>
      </c>
      <c r="G58" s="105">
        <v>83500</v>
      </c>
      <c r="H58" s="22">
        <v>140400</v>
      </c>
      <c r="I58" s="105">
        <v>10</v>
      </c>
      <c r="J58" s="105">
        <v>60200</v>
      </c>
      <c r="K58" s="105">
        <v>134000</v>
      </c>
      <c r="L58" s="22">
        <v>194200</v>
      </c>
      <c r="M58" s="22">
        <v>334700</v>
      </c>
      <c r="N58" s="98"/>
      <c r="O58" s="105">
        <v>10</v>
      </c>
      <c r="P58" s="105">
        <v>6400</v>
      </c>
      <c r="Q58" s="105">
        <v>5800</v>
      </c>
      <c r="R58" s="22">
        <v>12200</v>
      </c>
      <c r="S58" s="105">
        <v>0</v>
      </c>
      <c r="T58" s="105">
        <v>6900</v>
      </c>
      <c r="U58" s="105">
        <v>7500</v>
      </c>
      <c r="V58" s="22">
        <v>14400</v>
      </c>
      <c r="W58" s="22">
        <v>26500</v>
      </c>
    </row>
    <row r="59" spans="1:23" x14ac:dyDescent="0.2">
      <c r="A59" s="28" t="s">
        <v>62</v>
      </c>
      <c r="B59" s="25" t="s">
        <v>170</v>
      </c>
      <c r="C59" s="25" t="s">
        <v>63</v>
      </c>
      <c r="D59" s="25"/>
      <c r="E59" s="26">
        <v>2130</v>
      </c>
      <c r="F59" s="26">
        <v>148900</v>
      </c>
      <c r="G59" s="26">
        <v>112100</v>
      </c>
      <c r="H59" s="27">
        <v>263200</v>
      </c>
      <c r="I59" s="26">
        <v>2800</v>
      </c>
      <c r="J59" s="26">
        <v>248800</v>
      </c>
      <c r="K59" s="26">
        <v>179100</v>
      </c>
      <c r="L59" s="27">
        <v>430600</v>
      </c>
      <c r="M59" s="27">
        <v>693800</v>
      </c>
      <c r="N59" s="98"/>
      <c r="O59" s="25"/>
      <c r="P59" s="25"/>
      <c r="Q59" s="25"/>
      <c r="R59" s="71"/>
      <c r="S59" s="25"/>
      <c r="T59" s="25"/>
      <c r="U59" s="25"/>
      <c r="V59" s="71"/>
      <c r="W59" s="71"/>
    </row>
    <row r="60" spans="1:23" x14ac:dyDescent="0.2">
      <c r="A60" s="29" t="s">
        <v>26</v>
      </c>
      <c r="B60" s="110" t="s">
        <v>64</v>
      </c>
      <c r="C60" s="110" t="s">
        <v>65</v>
      </c>
      <c r="D60" s="109" t="s">
        <v>34</v>
      </c>
      <c r="E60" s="105">
        <v>1300</v>
      </c>
      <c r="F60" s="105">
        <v>74900</v>
      </c>
      <c r="G60" s="105">
        <v>21300</v>
      </c>
      <c r="H60" s="22">
        <v>97500</v>
      </c>
      <c r="I60" s="105">
        <v>720</v>
      </c>
      <c r="J60" s="105">
        <v>109600</v>
      </c>
      <c r="K60" s="105">
        <v>31700</v>
      </c>
      <c r="L60" s="22">
        <v>142000</v>
      </c>
      <c r="M60" s="22">
        <v>239500</v>
      </c>
      <c r="N60" s="98"/>
      <c r="O60" s="105">
        <v>790</v>
      </c>
      <c r="P60" s="105">
        <v>46100</v>
      </c>
      <c r="Q60" s="105">
        <v>12100</v>
      </c>
      <c r="R60" s="22">
        <v>59100</v>
      </c>
      <c r="S60" s="105">
        <v>440</v>
      </c>
      <c r="T60" s="105">
        <v>66100</v>
      </c>
      <c r="U60" s="105">
        <v>17800</v>
      </c>
      <c r="V60" s="22">
        <v>84300</v>
      </c>
      <c r="W60" s="22">
        <v>143400</v>
      </c>
    </row>
    <row r="61" spans="1:23" x14ac:dyDescent="0.2">
      <c r="A61" s="29" t="s">
        <v>26</v>
      </c>
      <c r="B61" s="110" t="s">
        <v>66</v>
      </c>
      <c r="C61" s="110" t="s">
        <v>67</v>
      </c>
      <c r="D61" s="109" t="s">
        <v>37</v>
      </c>
      <c r="E61" s="105">
        <v>90</v>
      </c>
      <c r="F61" s="105">
        <v>13800</v>
      </c>
      <c r="G61" s="105">
        <v>20400</v>
      </c>
      <c r="H61" s="22">
        <v>34300</v>
      </c>
      <c r="I61" s="105">
        <v>50</v>
      </c>
      <c r="J61" s="105">
        <v>12100</v>
      </c>
      <c r="K61" s="105">
        <v>16400</v>
      </c>
      <c r="L61" s="22">
        <v>28600</v>
      </c>
      <c r="M61" s="22">
        <v>62900</v>
      </c>
      <c r="N61" s="98"/>
      <c r="O61" s="105">
        <v>80</v>
      </c>
      <c r="P61" s="105">
        <v>12400</v>
      </c>
      <c r="Q61" s="105">
        <v>18600</v>
      </c>
      <c r="R61" s="22">
        <v>31000</v>
      </c>
      <c r="S61" s="105">
        <v>70</v>
      </c>
      <c r="T61" s="105">
        <v>11000</v>
      </c>
      <c r="U61" s="105">
        <v>14800</v>
      </c>
      <c r="V61" s="22">
        <v>25900</v>
      </c>
      <c r="W61" s="22">
        <v>56900</v>
      </c>
    </row>
    <row r="62" spans="1:23" x14ac:dyDescent="0.2">
      <c r="A62" s="29" t="s">
        <v>26</v>
      </c>
      <c r="B62" s="110" t="s">
        <v>68</v>
      </c>
      <c r="C62" s="110" t="s">
        <v>69</v>
      </c>
      <c r="D62" s="109" t="s">
        <v>34</v>
      </c>
      <c r="E62" s="105">
        <v>3600</v>
      </c>
      <c r="F62" s="105">
        <v>44200</v>
      </c>
      <c r="G62" s="105">
        <v>10500</v>
      </c>
      <c r="H62" s="22">
        <v>58400</v>
      </c>
      <c r="I62" s="105">
        <v>3300</v>
      </c>
      <c r="J62" s="105">
        <v>49500</v>
      </c>
      <c r="K62" s="105">
        <v>8700</v>
      </c>
      <c r="L62" s="22">
        <v>61500</v>
      </c>
      <c r="M62" s="22">
        <v>119900</v>
      </c>
      <c r="N62" s="98"/>
      <c r="O62" s="105">
        <v>2340</v>
      </c>
      <c r="P62" s="105">
        <v>26300</v>
      </c>
      <c r="Q62" s="105">
        <v>6000</v>
      </c>
      <c r="R62" s="22">
        <v>34700</v>
      </c>
      <c r="S62" s="105">
        <v>2330</v>
      </c>
      <c r="T62" s="105">
        <v>29200</v>
      </c>
      <c r="U62" s="105">
        <v>5000</v>
      </c>
      <c r="V62" s="22">
        <v>36500</v>
      </c>
      <c r="W62" s="22">
        <v>71100</v>
      </c>
    </row>
    <row r="63" spans="1:23" x14ac:dyDescent="0.2">
      <c r="A63" s="28" t="s">
        <v>62</v>
      </c>
      <c r="B63" s="25" t="s">
        <v>70</v>
      </c>
      <c r="C63" s="25" t="s">
        <v>71</v>
      </c>
      <c r="D63" s="25"/>
      <c r="E63" s="26">
        <v>4900</v>
      </c>
      <c r="F63" s="26">
        <v>127600</v>
      </c>
      <c r="G63" s="26">
        <v>50400</v>
      </c>
      <c r="H63" s="27">
        <v>182800</v>
      </c>
      <c r="I63" s="26">
        <v>4100</v>
      </c>
      <c r="J63" s="26">
        <v>164600</v>
      </c>
      <c r="K63" s="26">
        <v>54800</v>
      </c>
      <c r="L63" s="27">
        <v>223500</v>
      </c>
      <c r="M63" s="27">
        <v>406300</v>
      </c>
      <c r="N63" s="98"/>
      <c r="O63" s="25"/>
      <c r="P63" s="25"/>
      <c r="Q63" s="25"/>
      <c r="R63" s="71"/>
      <c r="S63" s="25"/>
      <c r="T63" s="25"/>
      <c r="U63" s="25"/>
      <c r="V63" s="71"/>
      <c r="W63" s="71"/>
    </row>
    <row r="64" spans="1:23" x14ac:dyDescent="0.2">
      <c r="A64" s="82" t="s">
        <v>173</v>
      </c>
      <c r="B64" s="78" t="s">
        <v>134</v>
      </c>
      <c r="C64" s="11" t="s">
        <v>27</v>
      </c>
      <c r="D64" s="78"/>
      <c r="E64" s="79">
        <v>9000</v>
      </c>
      <c r="F64" s="79">
        <v>275200</v>
      </c>
      <c r="G64" s="79">
        <v>156700</v>
      </c>
      <c r="H64" s="23">
        <v>440800</v>
      </c>
      <c r="I64" s="79">
        <v>8700</v>
      </c>
      <c r="J64" s="79">
        <v>407500</v>
      </c>
      <c r="K64" s="79">
        <v>226000</v>
      </c>
      <c r="L64" s="23">
        <v>642200</v>
      </c>
      <c r="M64" s="23">
        <v>1083000</v>
      </c>
      <c r="N64" s="98"/>
      <c r="O64" s="78"/>
      <c r="P64" s="78"/>
      <c r="Q64" s="78"/>
      <c r="R64" s="37"/>
      <c r="S64" s="78"/>
      <c r="T64" s="78"/>
      <c r="U64" s="78"/>
      <c r="V64" s="37"/>
      <c r="W64" s="37"/>
    </row>
    <row r="65" spans="1:23" x14ac:dyDescent="0.2">
      <c r="A65" s="29"/>
      <c r="B65" s="110"/>
      <c r="C65" s="110"/>
      <c r="E65" s="105"/>
      <c r="F65" s="105"/>
      <c r="G65" s="105"/>
      <c r="H65" s="22"/>
      <c r="I65" s="105"/>
      <c r="J65" s="105"/>
      <c r="K65" s="105"/>
      <c r="L65" s="22"/>
      <c r="M65" s="22"/>
      <c r="N65" s="98"/>
      <c r="R65" s="69"/>
      <c r="V65" s="69"/>
      <c r="W65" s="69"/>
    </row>
    <row r="66" spans="1:23" x14ac:dyDescent="0.2">
      <c r="A66" s="28" t="s">
        <v>178</v>
      </c>
      <c r="B66" s="25" t="s">
        <v>72</v>
      </c>
      <c r="C66" s="25" t="s">
        <v>73</v>
      </c>
      <c r="D66" s="25" t="s">
        <v>74</v>
      </c>
      <c r="E66" s="26">
        <v>8600</v>
      </c>
      <c r="F66" s="26">
        <v>4500</v>
      </c>
      <c r="G66" s="26">
        <v>710</v>
      </c>
      <c r="H66" s="27">
        <v>13800</v>
      </c>
      <c r="I66" s="26">
        <v>11600</v>
      </c>
      <c r="J66" s="26">
        <v>8100</v>
      </c>
      <c r="K66" s="26">
        <v>1130</v>
      </c>
      <c r="L66" s="27">
        <v>20800</v>
      </c>
      <c r="M66" s="27">
        <v>34600</v>
      </c>
      <c r="N66" s="98"/>
      <c r="O66" s="26">
        <v>8800</v>
      </c>
      <c r="P66" s="26">
        <v>4900</v>
      </c>
      <c r="Q66" s="26">
        <v>770</v>
      </c>
      <c r="R66" s="27">
        <v>14500</v>
      </c>
      <c r="S66" s="26">
        <v>11800</v>
      </c>
      <c r="T66" s="26">
        <v>8500</v>
      </c>
      <c r="U66" s="26">
        <v>1320</v>
      </c>
      <c r="V66" s="27">
        <v>21700</v>
      </c>
      <c r="W66" s="27">
        <v>36200</v>
      </c>
    </row>
    <row r="67" spans="1:23" x14ac:dyDescent="0.2">
      <c r="A67" s="28" t="s">
        <v>178</v>
      </c>
      <c r="B67" s="25" t="s">
        <v>75</v>
      </c>
      <c r="C67" s="25" t="s">
        <v>76</v>
      </c>
      <c r="D67" s="25" t="s">
        <v>74</v>
      </c>
      <c r="E67" s="26">
        <v>3300</v>
      </c>
      <c r="F67" s="26">
        <v>6200</v>
      </c>
      <c r="G67" s="26">
        <v>1770</v>
      </c>
      <c r="H67" s="27">
        <v>11300</v>
      </c>
      <c r="I67" s="26">
        <v>2400</v>
      </c>
      <c r="J67" s="26">
        <v>8200</v>
      </c>
      <c r="K67" s="26">
        <v>2330</v>
      </c>
      <c r="L67" s="27">
        <v>12900</v>
      </c>
      <c r="M67" s="27">
        <v>24200</v>
      </c>
      <c r="N67" s="98"/>
      <c r="O67" s="26">
        <v>3700</v>
      </c>
      <c r="P67" s="26">
        <v>6600</v>
      </c>
      <c r="Q67" s="26">
        <v>2110</v>
      </c>
      <c r="R67" s="27">
        <v>12500</v>
      </c>
      <c r="S67" s="26">
        <v>2600</v>
      </c>
      <c r="T67" s="26">
        <v>9000</v>
      </c>
      <c r="U67" s="26">
        <v>2800</v>
      </c>
      <c r="V67" s="27">
        <v>14400</v>
      </c>
      <c r="W67" s="27">
        <v>26900</v>
      </c>
    </row>
    <row r="68" spans="1:23" x14ac:dyDescent="0.2">
      <c r="A68" s="28" t="s">
        <v>178</v>
      </c>
      <c r="B68" s="25" t="s">
        <v>77</v>
      </c>
      <c r="C68" s="25" t="s">
        <v>78</v>
      </c>
      <c r="D68" s="25" t="s">
        <v>74</v>
      </c>
      <c r="E68" s="26">
        <v>47100</v>
      </c>
      <c r="F68" s="26">
        <v>42900</v>
      </c>
      <c r="G68" s="26">
        <v>14200</v>
      </c>
      <c r="H68" s="27">
        <v>104300</v>
      </c>
      <c r="I68" s="26">
        <v>42300</v>
      </c>
      <c r="J68" s="26">
        <v>62700</v>
      </c>
      <c r="K68" s="26">
        <v>24800</v>
      </c>
      <c r="L68" s="27">
        <v>129800</v>
      </c>
      <c r="M68" s="27">
        <v>234100</v>
      </c>
      <c r="N68" s="98"/>
      <c r="O68" s="26">
        <v>49400</v>
      </c>
      <c r="P68" s="26">
        <v>45000</v>
      </c>
      <c r="Q68" s="26">
        <v>16200</v>
      </c>
      <c r="R68" s="27">
        <v>110500</v>
      </c>
      <c r="S68" s="26">
        <v>44200</v>
      </c>
      <c r="T68" s="26">
        <v>67300</v>
      </c>
      <c r="U68" s="26">
        <v>28200</v>
      </c>
      <c r="V68" s="27">
        <v>139700</v>
      </c>
      <c r="W68" s="27">
        <v>250200</v>
      </c>
    </row>
    <row r="69" spans="1:23" x14ac:dyDescent="0.2">
      <c r="A69" s="82" t="s">
        <v>174</v>
      </c>
      <c r="B69" s="78" t="s">
        <v>135</v>
      </c>
      <c r="C69" s="11" t="s">
        <v>29</v>
      </c>
      <c r="D69" s="78"/>
      <c r="E69" s="79">
        <v>57900</v>
      </c>
      <c r="F69" s="79">
        <v>52800</v>
      </c>
      <c r="G69" s="79">
        <v>16400</v>
      </c>
      <c r="H69" s="23">
        <v>127100</v>
      </c>
      <c r="I69" s="79">
        <v>55300</v>
      </c>
      <c r="J69" s="79">
        <v>77600</v>
      </c>
      <c r="K69" s="79">
        <v>27900</v>
      </c>
      <c r="L69" s="23">
        <v>160800</v>
      </c>
      <c r="M69" s="23">
        <v>287900</v>
      </c>
      <c r="N69" s="98"/>
      <c r="O69" s="78"/>
      <c r="P69" s="78"/>
      <c r="Q69" s="78"/>
      <c r="R69" s="37"/>
      <c r="S69" s="78"/>
      <c r="T69" s="78"/>
      <c r="U69" s="78"/>
      <c r="V69" s="37"/>
      <c r="W69" s="37"/>
    </row>
    <row r="70" spans="1:23" x14ac:dyDescent="0.2">
      <c r="A70" s="29"/>
      <c r="B70" s="110"/>
      <c r="C70" s="110"/>
      <c r="E70" s="105"/>
      <c r="F70" s="105"/>
      <c r="G70" s="105"/>
      <c r="H70" s="22"/>
      <c r="I70" s="105"/>
      <c r="J70" s="105"/>
      <c r="K70" s="105"/>
      <c r="L70" s="22"/>
      <c r="M70" s="22"/>
      <c r="N70" s="98"/>
      <c r="O70" s="105"/>
      <c r="P70" s="105"/>
      <c r="Q70" s="105"/>
      <c r="R70" s="22"/>
      <c r="S70" s="105"/>
      <c r="T70" s="105"/>
      <c r="U70" s="105"/>
      <c r="V70" s="22"/>
      <c r="W70" s="22"/>
    </row>
    <row r="71" spans="1:23" x14ac:dyDescent="0.2">
      <c r="A71" s="29" t="s">
        <v>30</v>
      </c>
      <c r="B71" s="110" t="s">
        <v>79</v>
      </c>
      <c r="C71" s="110" t="s">
        <v>80</v>
      </c>
      <c r="D71" s="109" t="s">
        <v>55</v>
      </c>
      <c r="E71" s="105">
        <v>37800</v>
      </c>
      <c r="F71" s="105">
        <v>64200</v>
      </c>
      <c r="G71" s="105">
        <v>20800</v>
      </c>
      <c r="H71" s="22">
        <v>122800</v>
      </c>
      <c r="I71" s="105">
        <v>46500</v>
      </c>
      <c r="J71" s="105">
        <v>152800</v>
      </c>
      <c r="K71" s="105">
        <v>40700</v>
      </c>
      <c r="L71" s="22">
        <v>240100</v>
      </c>
      <c r="M71" s="22">
        <v>362900</v>
      </c>
      <c r="N71" s="98"/>
      <c r="O71" s="105">
        <v>39200</v>
      </c>
      <c r="P71" s="105">
        <v>69900</v>
      </c>
      <c r="Q71" s="105">
        <v>25300</v>
      </c>
      <c r="R71" s="22">
        <v>134400</v>
      </c>
      <c r="S71" s="105">
        <v>48500</v>
      </c>
      <c r="T71" s="105">
        <v>172600</v>
      </c>
      <c r="U71" s="105">
        <v>51000</v>
      </c>
      <c r="V71" s="22">
        <v>272100</v>
      </c>
      <c r="W71" s="22">
        <v>406500</v>
      </c>
    </row>
    <row r="72" spans="1:23" x14ac:dyDescent="0.2">
      <c r="A72" s="29" t="s">
        <v>30</v>
      </c>
      <c r="B72" s="110" t="s">
        <v>81</v>
      </c>
      <c r="C72" s="110" t="s">
        <v>82</v>
      </c>
      <c r="D72" s="109" t="s">
        <v>37</v>
      </c>
      <c r="E72" s="105">
        <v>1880</v>
      </c>
      <c r="F72" s="105">
        <v>104600</v>
      </c>
      <c r="G72" s="105">
        <v>52400</v>
      </c>
      <c r="H72" s="22">
        <v>158800</v>
      </c>
      <c r="I72" s="105">
        <v>2290</v>
      </c>
      <c r="J72" s="105">
        <v>162200</v>
      </c>
      <c r="K72" s="105">
        <v>91300</v>
      </c>
      <c r="L72" s="22">
        <v>255800</v>
      </c>
      <c r="M72" s="22">
        <v>414600</v>
      </c>
      <c r="N72" s="98"/>
      <c r="O72" s="105">
        <v>1780</v>
      </c>
      <c r="P72" s="105">
        <v>95600</v>
      </c>
      <c r="Q72" s="105">
        <v>45200</v>
      </c>
      <c r="R72" s="22">
        <v>142500</v>
      </c>
      <c r="S72" s="105">
        <v>2170</v>
      </c>
      <c r="T72" s="105">
        <v>149100</v>
      </c>
      <c r="U72" s="105">
        <v>79100</v>
      </c>
      <c r="V72" s="22">
        <v>230400</v>
      </c>
      <c r="W72" s="22">
        <v>373000</v>
      </c>
    </row>
    <row r="73" spans="1:23" x14ac:dyDescent="0.2">
      <c r="A73" s="29" t="s">
        <v>30</v>
      </c>
      <c r="B73" s="110" t="s">
        <v>83</v>
      </c>
      <c r="C73" s="110" t="s">
        <v>84</v>
      </c>
      <c r="D73" s="109" t="s">
        <v>37</v>
      </c>
      <c r="E73" s="105">
        <v>880</v>
      </c>
      <c r="F73" s="105">
        <v>41400</v>
      </c>
      <c r="G73" s="105">
        <v>18400</v>
      </c>
      <c r="H73" s="22">
        <v>60700</v>
      </c>
      <c r="I73" s="105">
        <v>910</v>
      </c>
      <c r="J73" s="105">
        <v>48600</v>
      </c>
      <c r="K73" s="105">
        <v>29900</v>
      </c>
      <c r="L73" s="22">
        <v>79400</v>
      </c>
      <c r="M73" s="22">
        <v>140100</v>
      </c>
      <c r="N73" s="98"/>
      <c r="O73" s="105">
        <v>770</v>
      </c>
      <c r="P73" s="105">
        <v>38300</v>
      </c>
      <c r="Q73" s="105">
        <v>16200</v>
      </c>
      <c r="R73" s="22">
        <v>55300</v>
      </c>
      <c r="S73" s="105">
        <v>710</v>
      </c>
      <c r="T73" s="105">
        <v>43700</v>
      </c>
      <c r="U73" s="105">
        <v>26300</v>
      </c>
      <c r="V73" s="22">
        <v>70700</v>
      </c>
      <c r="W73" s="22">
        <v>126000</v>
      </c>
    </row>
    <row r="74" spans="1:23" x14ac:dyDescent="0.2">
      <c r="A74" s="29" t="s">
        <v>30</v>
      </c>
      <c r="B74" s="110" t="s">
        <v>85</v>
      </c>
      <c r="C74" s="110" t="s">
        <v>86</v>
      </c>
      <c r="D74" s="109" t="s">
        <v>55</v>
      </c>
      <c r="E74" s="105">
        <v>710</v>
      </c>
      <c r="F74" s="105">
        <v>4100</v>
      </c>
      <c r="G74" s="105">
        <v>1550</v>
      </c>
      <c r="H74" s="22">
        <v>6400</v>
      </c>
      <c r="I74" s="105">
        <v>1020</v>
      </c>
      <c r="J74" s="105">
        <v>4100</v>
      </c>
      <c r="K74" s="105">
        <v>1590</v>
      </c>
      <c r="L74" s="22">
        <v>6700</v>
      </c>
      <c r="M74" s="22">
        <v>13100</v>
      </c>
      <c r="N74" s="98"/>
      <c r="O74" s="105">
        <v>680</v>
      </c>
      <c r="P74" s="105">
        <v>4400</v>
      </c>
      <c r="Q74" s="105">
        <v>2110</v>
      </c>
      <c r="R74" s="22">
        <v>7200</v>
      </c>
      <c r="S74" s="105">
        <v>1020</v>
      </c>
      <c r="T74" s="105">
        <v>4500</v>
      </c>
      <c r="U74" s="105">
        <v>1910</v>
      </c>
      <c r="V74" s="22">
        <v>7400</v>
      </c>
      <c r="W74" s="22">
        <v>14600</v>
      </c>
    </row>
    <row r="75" spans="1:23" x14ac:dyDescent="0.2">
      <c r="A75" s="29" t="s">
        <v>30</v>
      </c>
      <c r="B75" s="110" t="s">
        <v>87</v>
      </c>
      <c r="C75" s="110" t="s">
        <v>88</v>
      </c>
      <c r="D75" s="109" t="s">
        <v>55</v>
      </c>
      <c r="E75" s="105">
        <v>21000</v>
      </c>
      <c r="F75" s="105">
        <v>91200</v>
      </c>
      <c r="G75" s="105">
        <v>36900</v>
      </c>
      <c r="H75" s="22">
        <v>149000</v>
      </c>
      <c r="I75" s="105">
        <v>25800</v>
      </c>
      <c r="J75" s="105">
        <v>235800</v>
      </c>
      <c r="K75" s="105">
        <v>61900</v>
      </c>
      <c r="L75" s="22">
        <v>323500</v>
      </c>
      <c r="M75" s="22">
        <v>472500</v>
      </c>
      <c r="N75" s="98"/>
      <c r="O75" s="105">
        <v>21300</v>
      </c>
      <c r="P75" s="105">
        <v>100200</v>
      </c>
      <c r="Q75" s="105">
        <v>43700</v>
      </c>
      <c r="R75" s="22">
        <v>165200</v>
      </c>
      <c r="S75" s="105">
        <v>26600</v>
      </c>
      <c r="T75" s="105">
        <v>263800</v>
      </c>
      <c r="U75" s="105">
        <v>76600</v>
      </c>
      <c r="V75" s="22">
        <v>367000</v>
      </c>
      <c r="W75" s="22">
        <v>532200</v>
      </c>
    </row>
    <row r="76" spans="1:23" x14ac:dyDescent="0.2">
      <c r="A76" s="29" t="s">
        <v>30</v>
      </c>
      <c r="B76" s="110" t="s">
        <v>89</v>
      </c>
      <c r="C76" s="110" t="s">
        <v>90</v>
      </c>
      <c r="D76" s="109" t="s">
        <v>55</v>
      </c>
      <c r="E76" s="105">
        <v>450</v>
      </c>
      <c r="F76" s="105">
        <v>4100</v>
      </c>
      <c r="G76" s="105">
        <v>3200</v>
      </c>
      <c r="H76" s="22">
        <v>7800</v>
      </c>
      <c r="I76" s="105">
        <v>450</v>
      </c>
      <c r="J76" s="105">
        <v>5100</v>
      </c>
      <c r="K76" s="105">
        <v>3900</v>
      </c>
      <c r="L76" s="22">
        <v>9400</v>
      </c>
      <c r="M76" s="22">
        <v>17100</v>
      </c>
      <c r="N76" s="98"/>
      <c r="O76" s="105">
        <v>430</v>
      </c>
      <c r="P76" s="105">
        <v>4600</v>
      </c>
      <c r="Q76" s="105">
        <v>4100</v>
      </c>
      <c r="R76" s="22">
        <v>9200</v>
      </c>
      <c r="S76" s="105">
        <v>440</v>
      </c>
      <c r="T76" s="105">
        <v>5700</v>
      </c>
      <c r="U76" s="105">
        <v>5100</v>
      </c>
      <c r="V76" s="22">
        <v>11200</v>
      </c>
      <c r="W76" s="22">
        <v>20400</v>
      </c>
    </row>
    <row r="77" spans="1:23" x14ac:dyDescent="0.2">
      <c r="A77" s="29" t="s">
        <v>30</v>
      </c>
      <c r="B77" s="110" t="s">
        <v>91</v>
      </c>
      <c r="C77" s="110" t="s">
        <v>92</v>
      </c>
      <c r="D77" s="109" t="s">
        <v>55</v>
      </c>
      <c r="E77" s="105">
        <v>6100</v>
      </c>
      <c r="F77" s="105">
        <v>16300</v>
      </c>
      <c r="G77" s="105">
        <v>9700</v>
      </c>
      <c r="H77" s="22">
        <v>32100</v>
      </c>
      <c r="I77" s="105">
        <v>6300</v>
      </c>
      <c r="J77" s="105">
        <v>50600</v>
      </c>
      <c r="K77" s="105">
        <v>29000</v>
      </c>
      <c r="L77" s="22">
        <v>86000</v>
      </c>
      <c r="M77" s="22">
        <v>118000</v>
      </c>
      <c r="N77" s="98"/>
      <c r="O77" s="105">
        <v>5900</v>
      </c>
      <c r="P77" s="105">
        <v>17200</v>
      </c>
      <c r="Q77" s="105">
        <v>11300</v>
      </c>
      <c r="R77" s="22">
        <v>34300</v>
      </c>
      <c r="S77" s="105">
        <v>6400</v>
      </c>
      <c r="T77" s="105">
        <v>55400</v>
      </c>
      <c r="U77" s="105">
        <v>33500</v>
      </c>
      <c r="V77" s="22">
        <v>95300</v>
      </c>
      <c r="W77" s="22">
        <v>129700</v>
      </c>
    </row>
    <row r="78" spans="1:23" x14ac:dyDescent="0.2">
      <c r="A78" s="29" t="s">
        <v>30</v>
      </c>
      <c r="B78" s="110" t="s">
        <v>93</v>
      </c>
      <c r="C78" s="110" t="s">
        <v>94</v>
      </c>
      <c r="D78" s="109" t="s">
        <v>74</v>
      </c>
      <c r="E78" s="105">
        <v>23500</v>
      </c>
      <c r="F78" s="105">
        <v>11100</v>
      </c>
      <c r="G78" s="105">
        <v>5100</v>
      </c>
      <c r="H78" s="22">
        <v>39700</v>
      </c>
      <c r="I78" s="105">
        <v>24300</v>
      </c>
      <c r="J78" s="105">
        <v>19500</v>
      </c>
      <c r="K78" s="105">
        <v>9300</v>
      </c>
      <c r="L78" s="22">
        <v>53100</v>
      </c>
      <c r="M78" s="22">
        <v>92800</v>
      </c>
      <c r="N78" s="98"/>
      <c r="O78" s="105">
        <v>24500</v>
      </c>
      <c r="P78" s="105">
        <v>12300</v>
      </c>
      <c r="Q78" s="105">
        <v>5900</v>
      </c>
      <c r="R78" s="22">
        <v>42700</v>
      </c>
      <c r="S78" s="105">
        <v>25300</v>
      </c>
      <c r="T78" s="105">
        <v>21600</v>
      </c>
      <c r="U78" s="105">
        <v>11100</v>
      </c>
      <c r="V78" s="22">
        <v>58000</v>
      </c>
      <c r="W78" s="22">
        <v>100800</v>
      </c>
    </row>
    <row r="79" spans="1:23" x14ac:dyDescent="0.2">
      <c r="A79" s="29" t="s">
        <v>30</v>
      </c>
      <c r="B79" s="110" t="s">
        <v>95</v>
      </c>
      <c r="C79" s="110" t="s">
        <v>96</v>
      </c>
      <c r="D79" s="109" t="s">
        <v>74</v>
      </c>
      <c r="E79" s="105">
        <v>33900</v>
      </c>
      <c r="F79" s="105">
        <v>46600</v>
      </c>
      <c r="G79" s="105">
        <v>25300</v>
      </c>
      <c r="H79" s="22">
        <v>105800</v>
      </c>
      <c r="I79" s="105">
        <v>26000</v>
      </c>
      <c r="J79" s="105">
        <v>64100</v>
      </c>
      <c r="K79" s="105">
        <v>42500</v>
      </c>
      <c r="L79" s="22">
        <v>132600</v>
      </c>
      <c r="M79" s="22">
        <v>238300</v>
      </c>
      <c r="N79" s="98"/>
      <c r="O79" s="105">
        <v>36700</v>
      </c>
      <c r="P79" s="105">
        <v>52900</v>
      </c>
      <c r="Q79" s="105">
        <v>31800</v>
      </c>
      <c r="R79" s="22">
        <v>121400</v>
      </c>
      <c r="S79" s="105">
        <v>27800</v>
      </c>
      <c r="T79" s="105">
        <v>73600</v>
      </c>
      <c r="U79" s="105">
        <v>56300</v>
      </c>
      <c r="V79" s="22">
        <v>157600</v>
      </c>
      <c r="W79" s="22">
        <v>279000</v>
      </c>
    </row>
    <row r="80" spans="1:23" x14ac:dyDescent="0.2">
      <c r="A80" s="29" t="s">
        <v>30</v>
      </c>
      <c r="B80" s="110" t="s">
        <v>97</v>
      </c>
      <c r="C80" s="110" t="s">
        <v>98</v>
      </c>
      <c r="D80" s="109" t="s">
        <v>34</v>
      </c>
      <c r="E80" s="105">
        <v>64600</v>
      </c>
      <c r="F80" s="105">
        <v>78100</v>
      </c>
      <c r="G80" s="105">
        <v>95900</v>
      </c>
      <c r="H80" s="22">
        <v>238600</v>
      </c>
      <c r="I80" s="105">
        <v>81200</v>
      </c>
      <c r="J80" s="105">
        <v>186900</v>
      </c>
      <c r="K80" s="105">
        <v>139400</v>
      </c>
      <c r="L80" s="22">
        <v>407400</v>
      </c>
      <c r="M80" s="22">
        <v>646100</v>
      </c>
      <c r="N80" s="98"/>
      <c r="O80" s="105">
        <v>36800</v>
      </c>
      <c r="P80" s="105">
        <v>45200</v>
      </c>
      <c r="Q80" s="105">
        <v>48700</v>
      </c>
      <c r="R80" s="22">
        <v>130700</v>
      </c>
      <c r="S80" s="105">
        <v>44500</v>
      </c>
      <c r="T80" s="105">
        <v>103100</v>
      </c>
      <c r="U80" s="105">
        <v>67300</v>
      </c>
      <c r="V80" s="22">
        <v>215000</v>
      </c>
      <c r="W80" s="22">
        <v>345700</v>
      </c>
    </row>
    <row r="81" spans="1:23" x14ac:dyDescent="0.2">
      <c r="A81" s="29" t="s">
        <v>30</v>
      </c>
      <c r="B81" s="110" t="s">
        <v>99</v>
      </c>
      <c r="C81" s="110" t="s">
        <v>100</v>
      </c>
      <c r="D81" s="109" t="s">
        <v>37</v>
      </c>
      <c r="E81" s="105">
        <v>250</v>
      </c>
      <c r="F81" s="105">
        <v>3000</v>
      </c>
      <c r="G81" s="105">
        <v>1620</v>
      </c>
      <c r="H81" s="22">
        <v>4900</v>
      </c>
      <c r="I81" s="105">
        <v>200</v>
      </c>
      <c r="J81" s="105">
        <v>2090</v>
      </c>
      <c r="K81" s="105">
        <v>1700</v>
      </c>
      <c r="L81" s="22">
        <v>4000</v>
      </c>
      <c r="M81" s="22">
        <v>8900</v>
      </c>
      <c r="N81" s="98"/>
      <c r="O81" s="105">
        <v>230</v>
      </c>
      <c r="P81" s="105">
        <v>2600</v>
      </c>
      <c r="Q81" s="105">
        <v>1260</v>
      </c>
      <c r="R81" s="22">
        <v>4100</v>
      </c>
      <c r="S81" s="105">
        <v>190</v>
      </c>
      <c r="T81" s="105">
        <v>1850</v>
      </c>
      <c r="U81" s="105">
        <v>1470</v>
      </c>
      <c r="V81" s="22">
        <v>3500</v>
      </c>
      <c r="W81" s="22">
        <v>7600</v>
      </c>
    </row>
    <row r="82" spans="1:23" x14ac:dyDescent="0.2">
      <c r="A82" s="29" t="s">
        <v>30</v>
      </c>
      <c r="B82" s="110" t="s">
        <v>101</v>
      </c>
      <c r="C82" s="110" t="s">
        <v>102</v>
      </c>
      <c r="D82" s="109" t="s">
        <v>37</v>
      </c>
      <c r="E82" s="105">
        <v>280</v>
      </c>
      <c r="F82" s="105">
        <v>3700</v>
      </c>
      <c r="G82" s="105">
        <v>4500</v>
      </c>
      <c r="H82" s="22">
        <v>8500</v>
      </c>
      <c r="I82" s="105">
        <v>290</v>
      </c>
      <c r="J82" s="105">
        <v>3300</v>
      </c>
      <c r="K82" s="105">
        <v>4100</v>
      </c>
      <c r="L82" s="22">
        <v>7800</v>
      </c>
      <c r="M82" s="22">
        <v>16300</v>
      </c>
      <c r="N82" s="98"/>
      <c r="O82" s="105">
        <v>300</v>
      </c>
      <c r="P82" s="105">
        <v>3200</v>
      </c>
      <c r="Q82" s="105">
        <v>3800</v>
      </c>
      <c r="R82" s="22">
        <v>7300</v>
      </c>
      <c r="S82" s="105">
        <v>250</v>
      </c>
      <c r="T82" s="105">
        <v>2800</v>
      </c>
      <c r="U82" s="105">
        <v>3600</v>
      </c>
      <c r="V82" s="22">
        <v>6700</v>
      </c>
      <c r="W82" s="22">
        <v>14000</v>
      </c>
    </row>
    <row r="83" spans="1:23" x14ac:dyDescent="0.2">
      <c r="A83" s="29" t="s">
        <v>30</v>
      </c>
      <c r="B83" s="110" t="s">
        <v>103</v>
      </c>
      <c r="C83" s="110" t="s">
        <v>104</v>
      </c>
      <c r="D83" s="109" t="s">
        <v>55</v>
      </c>
      <c r="E83" s="105">
        <v>1700</v>
      </c>
      <c r="F83" s="105">
        <v>28100</v>
      </c>
      <c r="G83" s="105">
        <v>18300</v>
      </c>
      <c r="H83" s="22">
        <v>48100</v>
      </c>
      <c r="I83" s="105">
        <v>1550</v>
      </c>
      <c r="J83" s="105">
        <v>27800</v>
      </c>
      <c r="K83" s="105">
        <v>19800</v>
      </c>
      <c r="L83" s="22">
        <v>49100</v>
      </c>
      <c r="M83" s="22">
        <v>97200</v>
      </c>
      <c r="N83" s="98"/>
      <c r="O83" s="105">
        <v>1690</v>
      </c>
      <c r="P83" s="105">
        <v>29900</v>
      </c>
      <c r="Q83" s="105">
        <v>19700</v>
      </c>
      <c r="R83" s="22">
        <v>51300</v>
      </c>
      <c r="S83" s="105">
        <v>1500</v>
      </c>
      <c r="T83" s="105">
        <v>29800</v>
      </c>
      <c r="U83" s="105">
        <v>22800</v>
      </c>
      <c r="V83" s="22">
        <v>54100</v>
      </c>
      <c r="W83" s="22">
        <v>105400</v>
      </c>
    </row>
    <row r="84" spans="1:23" x14ac:dyDescent="0.2">
      <c r="A84" s="29" t="s">
        <v>30</v>
      </c>
      <c r="B84" s="110" t="s">
        <v>105</v>
      </c>
      <c r="C84" s="110" t="s">
        <v>106</v>
      </c>
      <c r="D84" s="109" t="s">
        <v>34</v>
      </c>
      <c r="E84" s="105">
        <v>1830</v>
      </c>
      <c r="F84" s="105">
        <v>1370</v>
      </c>
      <c r="G84" s="105">
        <v>5300</v>
      </c>
      <c r="H84" s="22">
        <v>8500</v>
      </c>
      <c r="I84" s="105">
        <v>870</v>
      </c>
      <c r="J84" s="105">
        <v>3500</v>
      </c>
      <c r="K84" s="105">
        <v>11800</v>
      </c>
      <c r="L84" s="22">
        <v>16100</v>
      </c>
      <c r="M84" s="22">
        <v>24600</v>
      </c>
      <c r="N84" s="98"/>
      <c r="O84" s="105">
        <v>1000</v>
      </c>
      <c r="P84" s="105">
        <v>760</v>
      </c>
      <c r="Q84" s="105">
        <v>3100</v>
      </c>
      <c r="R84" s="22">
        <v>4900</v>
      </c>
      <c r="S84" s="105">
        <v>510</v>
      </c>
      <c r="T84" s="105">
        <v>1860</v>
      </c>
      <c r="U84" s="105">
        <v>7200</v>
      </c>
      <c r="V84" s="22">
        <v>9600</v>
      </c>
      <c r="W84" s="22">
        <v>14500</v>
      </c>
    </row>
    <row r="85" spans="1:23" x14ac:dyDescent="0.2">
      <c r="A85" s="29" t="s">
        <v>30</v>
      </c>
      <c r="B85" s="110" t="s">
        <v>107</v>
      </c>
      <c r="C85" s="110" t="s">
        <v>108</v>
      </c>
      <c r="D85" s="109" t="s">
        <v>37</v>
      </c>
      <c r="E85" s="105">
        <v>5000</v>
      </c>
      <c r="F85" s="105">
        <v>13100</v>
      </c>
      <c r="G85" s="105">
        <v>11200</v>
      </c>
      <c r="H85" s="22">
        <v>29300</v>
      </c>
      <c r="I85" s="105">
        <v>4800</v>
      </c>
      <c r="J85" s="105">
        <v>15600</v>
      </c>
      <c r="K85" s="105">
        <v>14600</v>
      </c>
      <c r="L85" s="22">
        <v>34900</v>
      </c>
      <c r="M85" s="22">
        <v>64200</v>
      </c>
      <c r="N85" s="98"/>
      <c r="O85" s="105">
        <v>4300</v>
      </c>
      <c r="P85" s="105">
        <v>11700</v>
      </c>
      <c r="Q85" s="105">
        <v>9700</v>
      </c>
      <c r="R85" s="22">
        <v>25700</v>
      </c>
      <c r="S85" s="105">
        <v>4200</v>
      </c>
      <c r="T85" s="105">
        <v>13600</v>
      </c>
      <c r="U85" s="105">
        <v>13100</v>
      </c>
      <c r="V85" s="22">
        <v>30900</v>
      </c>
      <c r="W85" s="22">
        <v>56600</v>
      </c>
    </row>
    <row r="86" spans="1:23" x14ac:dyDescent="0.2">
      <c r="A86" s="29" t="s">
        <v>30</v>
      </c>
      <c r="B86" s="110" t="s">
        <v>109</v>
      </c>
      <c r="C86" s="110" t="s">
        <v>110</v>
      </c>
      <c r="D86" s="109" t="s">
        <v>37</v>
      </c>
      <c r="E86" s="105">
        <v>1050</v>
      </c>
      <c r="F86" s="105">
        <v>5800</v>
      </c>
      <c r="G86" s="105">
        <v>4300</v>
      </c>
      <c r="H86" s="22">
        <v>11100</v>
      </c>
      <c r="I86" s="105">
        <v>650</v>
      </c>
      <c r="J86" s="105">
        <v>8400</v>
      </c>
      <c r="K86" s="105">
        <v>5600</v>
      </c>
      <c r="L86" s="22">
        <v>14700</v>
      </c>
      <c r="M86" s="22">
        <v>25800</v>
      </c>
      <c r="N86" s="98"/>
      <c r="O86" s="105">
        <v>960</v>
      </c>
      <c r="P86" s="105">
        <v>5400</v>
      </c>
      <c r="Q86" s="105">
        <v>3800</v>
      </c>
      <c r="R86" s="22">
        <v>10100</v>
      </c>
      <c r="S86" s="105">
        <v>610</v>
      </c>
      <c r="T86" s="105">
        <v>7700</v>
      </c>
      <c r="U86" s="105">
        <v>5000</v>
      </c>
      <c r="V86" s="22">
        <v>13300</v>
      </c>
      <c r="W86" s="22">
        <v>23400</v>
      </c>
    </row>
    <row r="87" spans="1:23" x14ac:dyDescent="0.2">
      <c r="A87" s="28" t="s">
        <v>111</v>
      </c>
      <c r="B87" s="25" t="s">
        <v>112</v>
      </c>
      <c r="C87" s="25" t="s">
        <v>113</v>
      </c>
      <c r="D87" s="25"/>
      <c r="E87" s="26">
        <v>180900</v>
      </c>
      <c r="F87" s="26">
        <v>459900</v>
      </c>
      <c r="G87" s="26">
        <v>264800</v>
      </c>
      <c r="H87" s="27">
        <v>905500</v>
      </c>
      <c r="I87" s="26">
        <v>199600</v>
      </c>
      <c r="J87" s="26">
        <v>837300</v>
      </c>
      <c r="K87" s="26">
        <v>408700</v>
      </c>
      <c r="L87" s="27">
        <v>1445700</v>
      </c>
      <c r="M87" s="27">
        <v>2351200</v>
      </c>
      <c r="N87" s="98"/>
      <c r="O87" s="25"/>
      <c r="P87" s="25"/>
      <c r="Q87" s="25"/>
      <c r="R87" s="71"/>
      <c r="S87" s="25"/>
      <c r="T87" s="25"/>
      <c r="U87" s="25"/>
      <c r="V87" s="71"/>
      <c r="W87" s="71"/>
    </row>
    <row r="88" spans="1:23" x14ac:dyDescent="0.2">
      <c r="A88" s="29" t="s">
        <v>30</v>
      </c>
      <c r="B88" s="110" t="s">
        <v>114</v>
      </c>
      <c r="C88" s="110" t="s">
        <v>115</v>
      </c>
      <c r="D88" s="109" t="s">
        <v>55</v>
      </c>
      <c r="E88" s="105">
        <v>1320</v>
      </c>
      <c r="F88" s="105">
        <v>960</v>
      </c>
      <c r="G88" s="105">
        <v>910</v>
      </c>
      <c r="H88" s="22">
        <v>3200</v>
      </c>
      <c r="I88" s="105">
        <v>850</v>
      </c>
      <c r="J88" s="105">
        <v>810</v>
      </c>
      <c r="K88" s="105">
        <v>710</v>
      </c>
      <c r="L88" s="22">
        <v>2380</v>
      </c>
      <c r="M88" s="22">
        <v>5600</v>
      </c>
      <c r="N88" s="98"/>
      <c r="O88" s="105">
        <v>1150</v>
      </c>
      <c r="P88" s="105">
        <v>1080</v>
      </c>
      <c r="Q88" s="105">
        <v>1090</v>
      </c>
      <c r="R88" s="22">
        <v>3300</v>
      </c>
      <c r="S88" s="105">
        <v>810</v>
      </c>
      <c r="T88" s="105">
        <v>880</v>
      </c>
      <c r="U88" s="105">
        <v>740</v>
      </c>
      <c r="V88" s="22">
        <v>2420</v>
      </c>
      <c r="W88" s="22">
        <v>5800</v>
      </c>
    </row>
    <row r="89" spans="1:23" x14ac:dyDescent="0.2">
      <c r="A89" s="29" t="s">
        <v>30</v>
      </c>
      <c r="B89" s="110" t="s">
        <v>116</v>
      </c>
      <c r="C89" s="110" t="s">
        <v>117</v>
      </c>
      <c r="D89" s="109" t="s">
        <v>37</v>
      </c>
      <c r="E89" s="105">
        <v>440</v>
      </c>
      <c r="F89" s="105">
        <v>2900</v>
      </c>
      <c r="G89" s="105">
        <v>2030</v>
      </c>
      <c r="H89" s="22">
        <v>5400</v>
      </c>
      <c r="I89" s="105">
        <v>290</v>
      </c>
      <c r="J89" s="105">
        <v>6000</v>
      </c>
      <c r="K89" s="105">
        <v>3000</v>
      </c>
      <c r="L89" s="22">
        <v>9300</v>
      </c>
      <c r="M89" s="22">
        <v>14700</v>
      </c>
      <c r="N89" s="98"/>
      <c r="O89" s="105">
        <v>410</v>
      </c>
      <c r="P89" s="105">
        <v>2600</v>
      </c>
      <c r="Q89" s="105">
        <v>1780</v>
      </c>
      <c r="R89" s="22">
        <v>4800</v>
      </c>
      <c r="S89" s="105">
        <v>270</v>
      </c>
      <c r="T89" s="105">
        <v>5400</v>
      </c>
      <c r="U89" s="105">
        <v>2600</v>
      </c>
      <c r="V89" s="22">
        <v>8200</v>
      </c>
      <c r="W89" s="22">
        <v>13000</v>
      </c>
    </row>
    <row r="90" spans="1:23" x14ac:dyDescent="0.2">
      <c r="A90" s="29" t="s">
        <v>30</v>
      </c>
      <c r="B90" s="110" t="s">
        <v>118</v>
      </c>
      <c r="C90" s="110" t="s">
        <v>119</v>
      </c>
      <c r="D90" s="109" t="s">
        <v>37</v>
      </c>
      <c r="E90" s="105">
        <v>560</v>
      </c>
      <c r="F90" s="105">
        <v>4700</v>
      </c>
      <c r="G90" s="105">
        <v>2800</v>
      </c>
      <c r="H90" s="22">
        <v>8100</v>
      </c>
      <c r="I90" s="105">
        <v>670</v>
      </c>
      <c r="J90" s="105">
        <v>12400</v>
      </c>
      <c r="K90" s="105">
        <v>5100</v>
      </c>
      <c r="L90" s="22">
        <v>18100</v>
      </c>
      <c r="M90" s="22">
        <v>26200</v>
      </c>
      <c r="N90" s="98"/>
      <c r="O90" s="105">
        <v>470</v>
      </c>
      <c r="P90" s="105">
        <v>4100</v>
      </c>
      <c r="Q90" s="105">
        <v>2600</v>
      </c>
      <c r="R90" s="22">
        <v>7200</v>
      </c>
      <c r="S90" s="105">
        <v>580</v>
      </c>
      <c r="T90" s="105">
        <v>11600</v>
      </c>
      <c r="U90" s="105">
        <v>4500</v>
      </c>
      <c r="V90" s="22">
        <v>16700</v>
      </c>
      <c r="W90" s="22">
        <v>23900</v>
      </c>
    </row>
    <row r="91" spans="1:23" x14ac:dyDescent="0.2">
      <c r="A91" s="29" t="s">
        <v>30</v>
      </c>
      <c r="B91" s="110" t="s">
        <v>120</v>
      </c>
      <c r="C91" s="110" t="s">
        <v>121</v>
      </c>
      <c r="D91" s="109" t="s">
        <v>34</v>
      </c>
      <c r="E91" s="105">
        <v>10</v>
      </c>
      <c r="F91" s="105">
        <v>450</v>
      </c>
      <c r="G91" s="105">
        <v>190</v>
      </c>
      <c r="H91" s="22">
        <v>660</v>
      </c>
      <c r="I91" s="105">
        <v>20</v>
      </c>
      <c r="J91" s="105">
        <v>740</v>
      </c>
      <c r="K91" s="105">
        <v>270</v>
      </c>
      <c r="L91" s="22">
        <v>1030</v>
      </c>
      <c r="M91" s="22">
        <v>1680</v>
      </c>
      <c r="N91" s="98"/>
      <c r="O91" s="105">
        <v>10</v>
      </c>
      <c r="P91" s="105">
        <v>190</v>
      </c>
      <c r="Q91" s="105">
        <v>160</v>
      </c>
      <c r="R91" s="22">
        <v>360</v>
      </c>
      <c r="S91" s="105">
        <v>20</v>
      </c>
      <c r="T91" s="105">
        <v>520</v>
      </c>
      <c r="U91" s="105">
        <v>160</v>
      </c>
      <c r="V91" s="22">
        <v>700</v>
      </c>
      <c r="W91" s="22">
        <v>1070</v>
      </c>
    </row>
    <row r="92" spans="1:23" x14ac:dyDescent="0.2">
      <c r="A92" s="28" t="s">
        <v>111</v>
      </c>
      <c r="B92" s="25" t="s">
        <v>122</v>
      </c>
      <c r="C92" s="25" t="s">
        <v>123</v>
      </c>
      <c r="D92" s="25"/>
      <c r="E92" s="26">
        <v>2330</v>
      </c>
      <c r="F92" s="26">
        <v>9000</v>
      </c>
      <c r="G92" s="26">
        <v>5900</v>
      </c>
      <c r="H92" s="27">
        <v>17300</v>
      </c>
      <c r="I92" s="26">
        <v>1830</v>
      </c>
      <c r="J92" s="26">
        <v>19900</v>
      </c>
      <c r="K92" s="26">
        <v>9000</v>
      </c>
      <c r="L92" s="27">
        <v>30700</v>
      </c>
      <c r="M92" s="27">
        <v>48000</v>
      </c>
      <c r="N92" s="98"/>
      <c r="O92" s="25"/>
      <c r="P92" s="25"/>
      <c r="Q92" s="25"/>
      <c r="R92" s="71"/>
      <c r="S92" s="25"/>
      <c r="T92" s="25"/>
      <c r="U92" s="25"/>
      <c r="V92" s="71"/>
      <c r="W92" s="71"/>
    </row>
    <row r="93" spans="1:23" x14ac:dyDescent="0.2">
      <c r="A93" s="28" t="s">
        <v>111</v>
      </c>
      <c r="B93" s="25" t="s">
        <v>124</v>
      </c>
      <c r="C93" s="25" t="s">
        <v>125</v>
      </c>
      <c r="D93" s="25" t="s">
        <v>48</v>
      </c>
      <c r="E93" s="26">
        <v>320</v>
      </c>
      <c r="F93" s="26">
        <v>2190</v>
      </c>
      <c r="G93" s="26">
        <v>1850</v>
      </c>
      <c r="H93" s="27">
        <v>4300</v>
      </c>
      <c r="I93" s="26">
        <v>220</v>
      </c>
      <c r="J93" s="26">
        <v>3100</v>
      </c>
      <c r="K93" s="26">
        <v>2220</v>
      </c>
      <c r="L93" s="27">
        <v>5500</v>
      </c>
      <c r="M93" s="27">
        <v>9900</v>
      </c>
      <c r="N93" s="98"/>
      <c r="O93" s="25">
        <v>40</v>
      </c>
      <c r="P93" s="25">
        <v>260</v>
      </c>
      <c r="Q93" s="25">
        <v>240</v>
      </c>
      <c r="R93" s="71">
        <v>530</v>
      </c>
      <c r="S93" s="25">
        <v>40</v>
      </c>
      <c r="T93" s="25">
        <v>190</v>
      </c>
      <c r="U93" s="25">
        <v>200</v>
      </c>
      <c r="V93" s="71">
        <v>420</v>
      </c>
      <c r="W93" s="71">
        <v>950</v>
      </c>
    </row>
    <row r="94" spans="1:23" x14ac:dyDescent="0.2">
      <c r="A94" s="82" t="s">
        <v>175</v>
      </c>
      <c r="B94" s="78" t="s">
        <v>136</v>
      </c>
      <c r="C94" s="11" t="s">
        <v>400</v>
      </c>
      <c r="D94" s="78"/>
      <c r="E94" s="79">
        <v>182900</v>
      </c>
      <c r="F94" s="79">
        <v>468600</v>
      </c>
      <c r="G94" s="79">
        <v>270100</v>
      </c>
      <c r="H94" s="23">
        <v>921500</v>
      </c>
      <c r="I94" s="79">
        <v>201200</v>
      </c>
      <c r="J94" s="79">
        <v>853900</v>
      </c>
      <c r="K94" s="79">
        <v>415500</v>
      </c>
      <c r="L94" s="23">
        <v>1470700</v>
      </c>
      <c r="M94" s="23">
        <v>2392200</v>
      </c>
      <c r="N94" s="98"/>
      <c r="O94" s="78"/>
      <c r="P94" s="78"/>
      <c r="Q94" s="78"/>
      <c r="R94" s="37"/>
      <c r="S94" s="78"/>
      <c r="T94" s="78"/>
      <c r="U94" s="78"/>
      <c r="V94" s="37"/>
      <c r="W94" s="37"/>
    </row>
    <row r="95" spans="1:23" x14ac:dyDescent="0.2">
      <c r="A95" s="14"/>
      <c r="H95" s="69"/>
      <c r="L95" s="69"/>
      <c r="M95" s="69"/>
      <c r="N95" s="40"/>
      <c r="R95" s="69"/>
      <c r="V95" s="69"/>
      <c r="W95" s="69"/>
    </row>
    <row r="96" spans="1:23" ht="13.5" thickBot="1" x14ac:dyDescent="0.25">
      <c r="A96" s="165" t="s">
        <v>391</v>
      </c>
      <c r="B96" s="9"/>
      <c r="C96" s="9" t="s">
        <v>257</v>
      </c>
      <c r="D96" s="9"/>
      <c r="E96" s="34">
        <v>238600</v>
      </c>
      <c r="F96" s="34">
        <v>845500</v>
      </c>
      <c r="G96" s="34">
        <v>453000</v>
      </c>
      <c r="H96" s="35">
        <v>1537100</v>
      </c>
      <c r="I96" s="34">
        <v>252900</v>
      </c>
      <c r="J96" s="34">
        <v>1300100</v>
      </c>
      <c r="K96" s="34">
        <v>646000</v>
      </c>
      <c r="L96" s="35">
        <v>2199000</v>
      </c>
      <c r="M96" s="35">
        <v>3736100</v>
      </c>
      <c r="N96" s="98"/>
      <c r="O96" s="9"/>
      <c r="P96" s="9"/>
      <c r="Q96" s="9"/>
      <c r="R96" s="36"/>
      <c r="S96" s="9"/>
      <c r="T96" s="9"/>
      <c r="U96" s="9"/>
      <c r="V96" s="36"/>
      <c r="W96" s="36"/>
    </row>
    <row r="97" spans="1:13" x14ac:dyDescent="0.2">
      <c r="A97" s="30"/>
      <c r="B97" s="110"/>
      <c r="C97" s="110"/>
      <c r="D97" s="105"/>
      <c r="E97" s="105"/>
      <c r="F97" s="105"/>
      <c r="G97" s="105"/>
      <c r="H97" s="105"/>
      <c r="I97" s="105"/>
      <c r="J97" s="105"/>
      <c r="K97" s="105"/>
      <c r="L97" s="105"/>
    </row>
    <row r="98" spans="1:13" x14ac:dyDescent="0.2">
      <c r="E98" s="184"/>
      <c r="F98" s="184"/>
      <c r="G98" s="184"/>
      <c r="H98" s="184"/>
      <c r="I98" s="184"/>
      <c r="J98" s="184"/>
      <c r="K98" s="184"/>
      <c r="L98" s="184"/>
      <c r="M98" s="184"/>
    </row>
    <row r="100" spans="1:13" ht="15" x14ac:dyDescent="0.25">
      <c r="C100" s="289"/>
      <c r="D100" s="290"/>
      <c r="E100" s="291"/>
      <c r="F100" s="291"/>
      <c r="G100" s="291"/>
      <c r="H100" s="291"/>
      <c r="I100" s="291"/>
      <c r="J100" s="291"/>
      <c r="K100" s="291"/>
      <c r="L100" s="291"/>
      <c r="M100" s="291"/>
    </row>
  </sheetData>
  <hyperlinks>
    <hyperlink ref="B4" r:id="rId1"/>
    <hyperlink ref="B6" r:id="rId2"/>
    <hyperlink ref="B9" r:id="rId3" location="node-aantal-personen-met-mdl-aandoening-bekend-bij-de-huisarts "/>
  </hyperlink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M106"/>
  <sheetViews>
    <sheetView workbookViewId="0">
      <selection activeCell="I29" sqref="I29"/>
    </sheetView>
  </sheetViews>
  <sheetFormatPr defaultRowHeight="12.75" x14ac:dyDescent="0.2"/>
  <cols>
    <col min="1" max="1" width="14" style="109" customWidth="1"/>
    <col min="2" max="2" width="47.5" style="109" customWidth="1"/>
    <col min="3" max="3" width="11.6640625" style="109" customWidth="1"/>
    <col min="4" max="5" width="10" style="109" bestFit="1" customWidth="1"/>
    <col min="6" max="6" width="10.6640625" style="109" bestFit="1" customWidth="1"/>
    <col min="7" max="9" width="11.83203125" style="109" bestFit="1" customWidth="1"/>
    <col min="10" max="11" width="10" style="109" bestFit="1" customWidth="1"/>
    <col min="12" max="12" width="13.33203125" style="109" bestFit="1" customWidth="1"/>
    <col min="13" max="13" width="10.6640625" style="109" bestFit="1" customWidth="1"/>
    <col min="14" max="16" width="11.83203125" style="109" bestFit="1" customWidth="1"/>
    <col min="17" max="18" width="10.33203125" style="109" bestFit="1" customWidth="1"/>
    <col min="19" max="19" width="10.6640625" style="109" bestFit="1" customWidth="1"/>
    <col min="20" max="20" width="11.83203125" style="109" bestFit="1" customWidth="1"/>
    <col min="21" max="21" width="8.1640625" style="109" customWidth="1"/>
    <col min="22" max="22" width="11.83203125" style="109" bestFit="1" customWidth="1"/>
    <col min="23" max="23" width="12.83203125" style="109" bestFit="1" customWidth="1"/>
    <col min="24" max="34" width="9.6640625" style="109" bestFit="1" customWidth="1"/>
    <col min="35" max="35" width="10.1640625" style="109" bestFit="1" customWidth="1"/>
    <col min="36" max="40" width="10.33203125" style="109" bestFit="1" customWidth="1"/>
    <col min="41" max="43" width="9.6640625" style="109" bestFit="1" customWidth="1"/>
    <col min="44" max="44" width="11.5" style="109" bestFit="1" customWidth="1"/>
    <col min="45" max="54" width="9.6640625" style="109" bestFit="1" customWidth="1"/>
    <col min="55" max="62" width="10.33203125" style="109" bestFit="1" customWidth="1"/>
    <col min="63" max="64" width="9.6640625" style="109" bestFit="1" customWidth="1"/>
    <col min="65" max="65" width="11.6640625" style="109" bestFit="1" customWidth="1"/>
    <col min="66" max="16384" width="9.33203125" style="109"/>
  </cols>
  <sheetData>
    <row r="1" spans="1:3" x14ac:dyDescent="0.2">
      <c r="A1" s="77" t="s">
        <v>126</v>
      </c>
    </row>
    <row r="3" spans="1:3" x14ac:dyDescent="0.2">
      <c r="A3" s="75" t="s">
        <v>7</v>
      </c>
      <c r="B3" s="109" t="s">
        <v>138</v>
      </c>
    </row>
    <row r="4" spans="1:3" x14ac:dyDescent="0.2">
      <c r="A4" s="75"/>
      <c r="B4" s="84" t="s">
        <v>139</v>
      </c>
    </row>
    <row r="5" spans="1:3" x14ac:dyDescent="0.2">
      <c r="A5" s="75" t="s">
        <v>10</v>
      </c>
      <c r="B5" s="80" t="s">
        <v>892</v>
      </c>
    </row>
    <row r="6" spans="1:3" x14ac:dyDescent="0.2">
      <c r="A6" s="75"/>
      <c r="B6" s="80" t="s">
        <v>891</v>
      </c>
    </row>
    <row r="7" spans="1:3" x14ac:dyDescent="0.2">
      <c r="A7" s="75" t="s">
        <v>14</v>
      </c>
      <c r="B7" s="83" t="s">
        <v>140</v>
      </c>
    </row>
    <row r="8" spans="1:3" x14ac:dyDescent="0.2">
      <c r="A8" s="75" t="s">
        <v>129</v>
      </c>
      <c r="B8" s="81" t="s">
        <v>890</v>
      </c>
    </row>
    <row r="9" spans="1:3" x14ac:dyDescent="0.2">
      <c r="B9" s="109" t="s">
        <v>889</v>
      </c>
    </row>
    <row r="10" spans="1:3" x14ac:dyDescent="0.2">
      <c r="B10" s="83" t="s">
        <v>395</v>
      </c>
    </row>
    <row r="11" spans="1:3" x14ac:dyDescent="0.2">
      <c r="A11" s="77" t="s">
        <v>130</v>
      </c>
      <c r="B11" s="109" t="s">
        <v>888</v>
      </c>
    </row>
    <row r="12" spans="1:3" x14ac:dyDescent="0.2">
      <c r="A12" s="77"/>
      <c r="B12" s="81" t="s">
        <v>592</v>
      </c>
    </row>
    <row r="13" spans="1:3" x14ac:dyDescent="0.2">
      <c r="A13" s="77"/>
      <c r="B13" s="81" t="s">
        <v>887</v>
      </c>
    </row>
    <row r="14" spans="1:3" x14ac:dyDescent="0.2">
      <c r="A14" s="77"/>
      <c r="B14" s="81"/>
    </row>
    <row r="15" spans="1:3" x14ac:dyDescent="0.2">
      <c r="A15" s="77"/>
      <c r="B15" s="81"/>
    </row>
    <row r="16" spans="1:3" x14ac:dyDescent="0.2">
      <c r="A16" s="77" t="s">
        <v>15</v>
      </c>
      <c r="B16" s="77" t="s">
        <v>16</v>
      </c>
      <c r="C16" s="77" t="s">
        <v>155</v>
      </c>
    </row>
    <row r="17" spans="1:3" x14ac:dyDescent="0.2">
      <c r="A17" s="82" t="s">
        <v>31</v>
      </c>
      <c r="B17" s="78" t="s">
        <v>137</v>
      </c>
      <c r="C17" s="78" t="s">
        <v>261</v>
      </c>
    </row>
    <row r="18" spans="1:3" x14ac:dyDescent="0.2">
      <c r="A18" s="25"/>
      <c r="B18" s="25" t="s">
        <v>142</v>
      </c>
      <c r="C18" s="25" t="s">
        <v>207</v>
      </c>
    </row>
    <row r="19" spans="1:3" x14ac:dyDescent="0.2">
      <c r="A19" s="25"/>
      <c r="B19" s="25" t="s">
        <v>143</v>
      </c>
      <c r="C19" s="25" t="s">
        <v>271</v>
      </c>
    </row>
    <row r="20" spans="1:3" x14ac:dyDescent="0.2">
      <c r="A20" s="25"/>
      <c r="B20" s="25" t="s">
        <v>144</v>
      </c>
      <c r="C20" s="25" t="s">
        <v>209</v>
      </c>
    </row>
    <row r="21" spans="1:3" x14ac:dyDescent="0.2">
      <c r="A21" s="25"/>
      <c r="B21" s="25" t="s">
        <v>145</v>
      </c>
      <c r="C21" s="25" t="s">
        <v>262</v>
      </c>
    </row>
    <row r="22" spans="1:3" x14ac:dyDescent="0.2">
      <c r="A22" s="25"/>
      <c r="B22" s="25" t="s">
        <v>146</v>
      </c>
      <c r="C22" s="25" t="s">
        <v>263</v>
      </c>
    </row>
    <row r="23" spans="1:3" x14ac:dyDescent="0.2">
      <c r="A23" s="25"/>
      <c r="B23" s="25" t="s">
        <v>147</v>
      </c>
      <c r="C23" s="25" t="s">
        <v>264</v>
      </c>
    </row>
    <row r="24" spans="1:3" x14ac:dyDescent="0.2">
      <c r="A24" s="25"/>
      <c r="B24" s="25" t="s">
        <v>148</v>
      </c>
      <c r="C24" s="25" t="s">
        <v>265</v>
      </c>
    </row>
    <row r="25" spans="1:3" x14ac:dyDescent="0.2">
      <c r="A25" s="25"/>
      <c r="B25" s="25" t="s">
        <v>149</v>
      </c>
      <c r="C25" s="25" t="s">
        <v>266</v>
      </c>
    </row>
    <row r="26" spans="1:3" x14ac:dyDescent="0.2">
      <c r="A26" s="25"/>
      <c r="B26" s="25" t="s">
        <v>150</v>
      </c>
      <c r="C26" s="25" t="s">
        <v>213</v>
      </c>
    </row>
    <row r="27" spans="1:3" x14ac:dyDescent="0.2">
      <c r="A27" s="25"/>
      <c r="B27" s="25" t="s">
        <v>151</v>
      </c>
      <c r="C27" s="25" t="s">
        <v>267</v>
      </c>
    </row>
    <row r="28" spans="1:3" x14ac:dyDescent="0.2">
      <c r="A28" s="25"/>
      <c r="B28" s="25" t="s">
        <v>152</v>
      </c>
      <c r="C28" s="25" t="s">
        <v>271</v>
      </c>
    </row>
    <row r="29" spans="1:3" x14ac:dyDescent="0.2">
      <c r="A29" s="25"/>
      <c r="B29" s="25" t="s">
        <v>153</v>
      </c>
      <c r="C29" s="25" t="s">
        <v>271</v>
      </c>
    </row>
    <row r="30" spans="1:3" x14ac:dyDescent="0.2">
      <c r="A30" s="25"/>
      <c r="B30" s="25" t="s">
        <v>154</v>
      </c>
      <c r="C30" s="25" t="s">
        <v>271</v>
      </c>
    </row>
    <row r="31" spans="1:3" x14ac:dyDescent="0.2">
      <c r="A31" s="110" t="s">
        <v>272</v>
      </c>
      <c r="B31" s="110"/>
      <c r="C31" s="110"/>
    </row>
    <row r="32" spans="1:3" x14ac:dyDescent="0.2">
      <c r="A32" s="110"/>
      <c r="B32" s="110"/>
      <c r="C32" s="110"/>
    </row>
    <row r="34" spans="1:59" ht="21" x14ac:dyDescent="0.35">
      <c r="A34" s="73" t="s">
        <v>9</v>
      </c>
    </row>
    <row r="35" spans="1:59" x14ac:dyDescent="0.2">
      <c r="D35" s="87"/>
    </row>
    <row r="36" spans="1:59" x14ac:dyDescent="0.2">
      <c r="A36" s="77" t="s">
        <v>233</v>
      </c>
    </row>
    <row r="37" spans="1:59" ht="13.5" thickBot="1" x14ac:dyDescent="0.25">
      <c r="A37" s="96">
        <v>2017</v>
      </c>
      <c r="C37" s="97" t="s">
        <v>12</v>
      </c>
      <c r="D37" s="96"/>
      <c r="E37" s="96"/>
      <c r="F37" s="96"/>
      <c r="G37" s="96"/>
      <c r="H37" s="96"/>
      <c r="J37" s="97" t="s">
        <v>13</v>
      </c>
      <c r="K37" s="96"/>
      <c r="L37" s="96"/>
      <c r="M37" s="96"/>
      <c r="N37" s="96"/>
      <c r="O37" s="96"/>
      <c r="Q37" s="97" t="s">
        <v>231</v>
      </c>
      <c r="R37" s="96"/>
      <c r="S37" s="96"/>
      <c r="T37" s="96"/>
      <c r="U37" s="96"/>
      <c r="V37" s="96"/>
      <c r="Z37" s="97"/>
      <c r="AA37" s="96"/>
      <c r="AB37" s="96"/>
      <c r="AC37" s="96"/>
      <c r="AD37" s="96"/>
      <c r="AE37" s="96"/>
      <c r="AG37" s="97"/>
      <c r="AH37" s="96"/>
      <c r="AI37" s="96"/>
      <c r="AJ37" s="96"/>
      <c r="AK37" s="96"/>
      <c r="AL37" s="96"/>
    </row>
    <row r="38" spans="1:59" x14ac:dyDescent="0.2">
      <c r="A38" s="77" t="s">
        <v>15</v>
      </c>
      <c r="B38" s="77" t="s">
        <v>234</v>
      </c>
      <c r="C38" s="97" t="s">
        <v>17</v>
      </c>
      <c r="D38" s="97" t="s">
        <v>179</v>
      </c>
      <c r="E38" s="97" t="s">
        <v>180</v>
      </c>
      <c r="F38" s="97" t="s">
        <v>181</v>
      </c>
      <c r="G38" s="97" t="s">
        <v>182</v>
      </c>
      <c r="H38" s="97" t="s">
        <v>183</v>
      </c>
      <c r="I38" s="33" t="s">
        <v>20</v>
      </c>
      <c r="J38" s="97" t="s">
        <v>17</v>
      </c>
      <c r="K38" s="97" t="s">
        <v>179</v>
      </c>
      <c r="L38" s="97" t="s">
        <v>180</v>
      </c>
      <c r="M38" s="97" t="s">
        <v>181</v>
      </c>
      <c r="N38" s="97" t="s">
        <v>182</v>
      </c>
      <c r="O38" s="97" t="s">
        <v>183</v>
      </c>
      <c r="P38" s="33" t="s">
        <v>20</v>
      </c>
      <c r="Q38" s="97" t="s">
        <v>17</v>
      </c>
      <c r="R38" s="97" t="s">
        <v>179</v>
      </c>
      <c r="S38" s="97" t="s">
        <v>180</v>
      </c>
      <c r="T38" s="97" t="s">
        <v>181</v>
      </c>
      <c r="U38" s="97" t="s">
        <v>182</v>
      </c>
      <c r="V38" s="97" t="s">
        <v>183</v>
      </c>
      <c r="W38" s="33" t="s">
        <v>20</v>
      </c>
      <c r="X38" s="77"/>
      <c r="Y38" s="166"/>
      <c r="Z38" s="97"/>
      <c r="AA38" s="97"/>
      <c r="AB38" s="97"/>
      <c r="AC38" s="97"/>
      <c r="AD38" s="97"/>
      <c r="AE38" s="97"/>
      <c r="AF38" s="166"/>
      <c r="AG38" s="97"/>
      <c r="AH38" s="97"/>
      <c r="AI38" s="97"/>
      <c r="AJ38" s="97"/>
      <c r="AK38" s="97"/>
      <c r="AL38" s="97"/>
      <c r="AM38" s="166"/>
    </row>
    <row r="39" spans="1:59" x14ac:dyDescent="0.2">
      <c r="B39" s="109" t="s">
        <v>142</v>
      </c>
      <c r="C39" s="303">
        <v>0</v>
      </c>
      <c r="D39" s="303">
        <v>0</v>
      </c>
      <c r="E39" s="303">
        <v>30</v>
      </c>
      <c r="F39" s="303">
        <v>700</v>
      </c>
      <c r="G39" s="303">
        <v>2360</v>
      </c>
      <c r="H39" s="303">
        <v>1090</v>
      </c>
      <c r="I39" s="304">
        <v>4200</v>
      </c>
      <c r="J39" s="303">
        <v>0</v>
      </c>
      <c r="K39" s="303">
        <v>0</v>
      </c>
      <c r="L39" s="303">
        <v>10</v>
      </c>
      <c r="M39" s="303">
        <v>200</v>
      </c>
      <c r="N39" s="303">
        <v>830</v>
      </c>
      <c r="O39" s="303">
        <v>450</v>
      </c>
      <c r="P39" s="304">
        <v>1480</v>
      </c>
      <c r="Q39" s="303">
        <v>0</v>
      </c>
      <c r="R39" s="303">
        <v>0</v>
      </c>
      <c r="S39" s="303">
        <v>40</v>
      </c>
      <c r="T39" s="303">
        <v>900</v>
      </c>
      <c r="U39" s="303">
        <v>3200</v>
      </c>
      <c r="V39" s="303">
        <v>1540</v>
      </c>
      <c r="W39" s="304">
        <v>5700</v>
      </c>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row>
    <row r="40" spans="1:59" x14ac:dyDescent="0.2">
      <c r="B40" s="109" t="s">
        <v>143</v>
      </c>
      <c r="C40" s="303">
        <v>0</v>
      </c>
      <c r="D40" s="303">
        <v>0</v>
      </c>
      <c r="E40" s="303">
        <v>10</v>
      </c>
      <c r="F40" s="303">
        <v>120</v>
      </c>
      <c r="G40" s="303">
        <v>390</v>
      </c>
      <c r="H40" s="303">
        <v>260</v>
      </c>
      <c r="I40" s="304">
        <v>780</v>
      </c>
      <c r="J40" s="303">
        <v>0</v>
      </c>
      <c r="K40" s="303">
        <v>0</v>
      </c>
      <c r="L40" s="303">
        <v>0</v>
      </c>
      <c r="M40" s="303">
        <v>40</v>
      </c>
      <c r="N40" s="303">
        <v>100</v>
      </c>
      <c r="O40" s="303">
        <v>80</v>
      </c>
      <c r="P40" s="304">
        <v>210</v>
      </c>
      <c r="Q40" s="303">
        <v>0</v>
      </c>
      <c r="R40" s="303">
        <v>0</v>
      </c>
      <c r="S40" s="303">
        <v>10</v>
      </c>
      <c r="T40" s="303">
        <v>160</v>
      </c>
      <c r="U40" s="303">
        <v>490</v>
      </c>
      <c r="V40" s="303">
        <v>340</v>
      </c>
      <c r="W40" s="304">
        <v>990</v>
      </c>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row>
    <row r="41" spans="1:59" x14ac:dyDescent="0.2">
      <c r="B41" s="109" t="s">
        <v>144</v>
      </c>
      <c r="C41" s="303">
        <v>0</v>
      </c>
      <c r="D41" s="303">
        <v>10</v>
      </c>
      <c r="E41" s="303">
        <v>40</v>
      </c>
      <c r="F41" s="303">
        <v>200</v>
      </c>
      <c r="G41" s="303">
        <v>760</v>
      </c>
      <c r="H41" s="303">
        <v>720</v>
      </c>
      <c r="I41" s="304">
        <v>1730</v>
      </c>
      <c r="J41" s="303">
        <v>0</v>
      </c>
      <c r="K41" s="303">
        <v>10</v>
      </c>
      <c r="L41" s="303">
        <v>50</v>
      </c>
      <c r="M41" s="303">
        <v>170</v>
      </c>
      <c r="N41" s="303">
        <v>370</v>
      </c>
      <c r="O41" s="303">
        <v>500</v>
      </c>
      <c r="P41" s="304">
        <v>1080</v>
      </c>
      <c r="Q41" s="303">
        <v>0</v>
      </c>
      <c r="R41" s="303">
        <v>10</v>
      </c>
      <c r="S41" s="303">
        <v>90</v>
      </c>
      <c r="T41" s="303">
        <v>370</v>
      </c>
      <c r="U41" s="303">
        <v>1120</v>
      </c>
      <c r="V41" s="303">
        <v>1220</v>
      </c>
      <c r="W41" s="304">
        <v>2800</v>
      </c>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row>
    <row r="42" spans="1:59" x14ac:dyDescent="0.2">
      <c r="B42" s="109" t="s">
        <v>145</v>
      </c>
      <c r="C42" s="303">
        <v>0</v>
      </c>
      <c r="D42" s="303">
        <v>0</v>
      </c>
      <c r="E42" s="303">
        <v>10</v>
      </c>
      <c r="F42" s="303">
        <v>60</v>
      </c>
      <c r="G42" s="303">
        <v>160</v>
      </c>
      <c r="H42" s="303">
        <v>90</v>
      </c>
      <c r="I42" s="304">
        <v>310</v>
      </c>
      <c r="J42" s="303">
        <v>0</v>
      </c>
      <c r="K42" s="303">
        <v>0</v>
      </c>
      <c r="L42" s="303">
        <v>10</v>
      </c>
      <c r="M42" s="303">
        <v>50</v>
      </c>
      <c r="N42" s="303">
        <v>120</v>
      </c>
      <c r="O42" s="303">
        <v>90</v>
      </c>
      <c r="P42" s="304">
        <v>260</v>
      </c>
      <c r="Q42" s="303">
        <v>0</v>
      </c>
      <c r="R42" s="303">
        <v>0</v>
      </c>
      <c r="S42" s="303">
        <v>10</v>
      </c>
      <c r="T42" s="303">
        <v>120</v>
      </c>
      <c r="U42" s="303">
        <v>270</v>
      </c>
      <c r="V42" s="303">
        <v>170</v>
      </c>
      <c r="W42" s="304">
        <v>580</v>
      </c>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row>
    <row r="43" spans="1:59" x14ac:dyDescent="0.2">
      <c r="B43" s="109" t="s">
        <v>146</v>
      </c>
      <c r="C43" s="303">
        <v>0</v>
      </c>
      <c r="D43" s="303">
        <v>30</v>
      </c>
      <c r="E43" s="303">
        <v>490</v>
      </c>
      <c r="F43" s="303">
        <v>4800</v>
      </c>
      <c r="G43" s="303">
        <v>21400</v>
      </c>
      <c r="H43" s="303">
        <v>16400</v>
      </c>
      <c r="I43" s="304">
        <v>43200</v>
      </c>
      <c r="J43" s="303">
        <v>0</v>
      </c>
      <c r="K43" s="303">
        <v>30</v>
      </c>
      <c r="L43" s="303">
        <v>500</v>
      </c>
      <c r="M43" s="303">
        <v>4200</v>
      </c>
      <c r="N43" s="303">
        <v>14800</v>
      </c>
      <c r="O43" s="303">
        <v>15300</v>
      </c>
      <c r="P43" s="304">
        <v>34800</v>
      </c>
      <c r="Q43" s="303">
        <v>0</v>
      </c>
      <c r="R43" s="303">
        <v>70</v>
      </c>
      <c r="S43" s="303">
        <v>1000</v>
      </c>
      <c r="T43" s="303">
        <v>9000</v>
      </c>
      <c r="U43" s="303">
        <v>36200</v>
      </c>
      <c r="V43" s="303">
        <v>31700</v>
      </c>
      <c r="W43" s="304">
        <v>77900</v>
      </c>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row>
    <row r="44" spans="1:59" x14ac:dyDescent="0.2">
      <c r="B44" s="109" t="s">
        <v>147</v>
      </c>
      <c r="C44" s="303">
        <v>0</v>
      </c>
      <c r="D44" s="303">
        <v>0</v>
      </c>
      <c r="E44" s="303">
        <v>30</v>
      </c>
      <c r="F44" s="303">
        <v>180</v>
      </c>
      <c r="G44" s="303">
        <v>260</v>
      </c>
      <c r="H44" s="303">
        <v>110</v>
      </c>
      <c r="I44" s="304">
        <v>570</v>
      </c>
      <c r="J44" s="303">
        <v>0</v>
      </c>
      <c r="K44" s="303">
        <v>0</v>
      </c>
      <c r="L44" s="303">
        <v>30</v>
      </c>
      <c r="M44" s="303">
        <v>230</v>
      </c>
      <c r="N44" s="303">
        <v>360</v>
      </c>
      <c r="O44" s="303">
        <v>120</v>
      </c>
      <c r="P44" s="304">
        <v>730</v>
      </c>
      <c r="Q44" s="303">
        <v>0</v>
      </c>
      <c r="R44" s="303">
        <v>0</v>
      </c>
      <c r="S44" s="303">
        <v>60</v>
      </c>
      <c r="T44" s="303">
        <v>410</v>
      </c>
      <c r="U44" s="303">
        <v>620</v>
      </c>
      <c r="V44" s="303">
        <v>220</v>
      </c>
      <c r="W44" s="304">
        <v>1300</v>
      </c>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row>
    <row r="45" spans="1:59" x14ac:dyDescent="0.2">
      <c r="B45" s="109" t="s">
        <v>148</v>
      </c>
      <c r="C45" s="303">
        <v>30</v>
      </c>
      <c r="D45" s="303">
        <v>10</v>
      </c>
      <c r="E45" s="303">
        <v>30</v>
      </c>
      <c r="F45" s="303">
        <v>200</v>
      </c>
      <c r="G45" s="303">
        <v>570</v>
      </c>
      <c r="H45" s="303">
        <v>250</v>
      </c>
      <c r="I45" s="304">
        <v>1080</v>
      </c>
      <c r="J45" s="303">
        <v>10</v>
      </c>
      <c r="K45" s="303">
        <v>10</v>
      </c>
      <c r="L45" s="303">
        <v>20</v>
      </c>
      <c r="M45" s="303">
        <v>100</v>
      </c>
      <c r="N45" s="303">
        <v>200</v>
      </c>
      <c r="O45" s="303">
        <v>100</v>
      </c>
      <c r="P45" s="304">
        <v>440</v>
      </c>
      <c r="Q45" s="303">
        <v>40</v>
      </c>
      <c r="R45" s="303">
        <v>20</v>
      </c>
      <c r="S45" s="303">
        <v>50</v>
      </c>
      <c r="T45" s="303">
        <v>300</v>
      </c>
      <c r="U45" s="303">
        <v>770</v>
      </c>
      <c r="V45" s="303">
        <v>340</v>
      </c>
      <c r="W45" s="304">
        <v>1510</v>
      </c>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row>
    <row r="46" spans="1:59" x14ac:dyDescent="0.2">
      <c r="B46" s="109" t="s">
        <v>149</v>
      </c>
      <c r="C46" s="303">
        <v>0</v>
      </c>
      <c r="D46" s="303">
        <v>0</v>
      </c>
      <c r="E46" s="303">
        <v>10</v>
      </c>
      <c r="F46" s="303">
        <v>120</v>
      </c>
      <c r="G46" s="303">
        <v>360</v>
      </c>
      <c r="H46" s="303">
        <v>270</v>
      </c>
      <c r="I46" s="304">
        <v>760</v>
      </c>
      <c r="J46" s="303">
        <v>0</v>
      </c>
      <c r="K46" s="303">
        <v>0</v>
      </c>
      <c r="L46" s="303">
        <v>10</v>
      </c>
      <c r="M46" s="303">
        <v>90</v>
      </c>
      <c r="N46" s="303">
        <v>300</v>
      </c>
      <c r="O46" s="303">
        <v>270</v>
      </c>
      <c r="P46" s="304">
        <v>670</v>
      </c>
      <c r="Q46" s="303">
        <v>0</v>
      </c>
      <c r="R46" s="303">
        <v>0</v>
      </c>
      <c r="S46" s="303">
        <v>20</v>
      </c>
      <c r="T46" s="303">
        <v>210</v>
      </c>
      <c r="U46" s="303">
        <v>660</v>
      </c>
      <c r="V46" s="303">
        <v>550</v>
      </c>
      <c r="W46" s="304">
        <v>1430</v>
      </c>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row>
    <row r="47" spans="1:59" x14ac:dyDescent="0.2">
      <c r="B47" s="109" t="s">
        <v>150</v>
      </c>
      <c r="C47" s="303">
        <v>0</v>
      </c>
      <c r="D47" s="303">
        <v>0</v>
      </c>
      <c r="E47" s="303">
        <v>20</v>
      </c>
      <c r="F47" s="303">
        <v>210</v>
      </c>
      <c r="G47" s="303">
        <v>520</v>
      </c>
      <c r="H47" s="303">
        <v>300</v>
      </c>
      <c r="I47" s="304">
        <v>1060</v>
      </c>
      <c r="J47" s="303">
        <v>0</v>
      </c>
      <c r="K47" s="303">
        <v>10</v>
      </c>
      <c r="L47" s="303">
        <v>20</v>
      </c>
      <c r="M47" s="303">
        <v>170</v>
      </c>
      <c r="N47" s="303">
        <v>470</v>
      </c>
      <c r="O47" s="303">
        <v>330</v>
      </c>
      <c r="P47" s="304">
        <v>990</v>
      </c>
      <c r="Q47" s="303">
        <v>0</v>
      </c>
      <c r="R47" s="303">
        <v>10</v>
      </c>
      <c r="S47" s="303">
        <v>40</v>
      </c>
      <c r="T47" s="303">
        <v>370</v>
      </c>
      <c r="U47" s="303">
        <v>1000</v>
      </c>
      <c r="V47" s="303">
        <v>630</v>
      </c>
      <c r="W47" s="304">
        <v>2050</v>
      </c>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row>
    <row r="48" spans="1:59" x14ac:dyDescent="0.2">
      <c r="B48" s="109" t="s">
        <v>151</v>
      </c>
      <c r="C48" s="303">
        <v>0</v>
      </c>
      <c r="D48" s="303">
        <v>0</v>
      </c>
      <c r="E48" s="303">
        <v>0</v>
      </c>
      <c r="F48" s="303">
        <v>0</v>
      </c>
      <c r="G48" s="303">
        <v>10</v>
      </c>
      <c r="H48" s="303">
        <v>10</v>
      </c>
      <c r="I48" s="304">
        <v>20</v>
      </c>
      <c r="J48" s="303">
        <v>0</v>
      </c>
      <c r="K48" s="303">
        <v>0</v>
      </c>
      <c r="L48" s="303">
        <v>0</v>
      </c>
      <c r="M48" s="303">
        <v>0</v>
      </c>
      <c r="N48" s="303">
        <v>10</v>
      </c>
      <c r="O48" s="303">
        <v>10</v>
      </c>
      <c r="P48" s="304">
        <v>20</v>
      </c>
      <c r="Q48" s="303">
        <v>0</v>
      </c>
      <c r="R48" s="303">
        <v>0</v>
      </c>
      <c r="S48" s="303">
        <v>0</v>
      </c>
      <c r="T48" s="303">
        <v>10</v>
      </c>
      <c r="U48" s="303">
        <v>10</v>
      </c>
      <c r="V48" s="303">
        <v>10</v>
      </c>
      <c r="W48" s="304">
        <v>30</v>
      </c>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row>
    <row r="49" spans="1:59" x14ac:dyDescent="0.2">
      <c r="B49" s="109" t="s">
        <v>152</v>
      </c>
      <c r="C49" s="303">
        <v>10</v>
      </c>
      <c r="D49" s="303">
        <v>80</v>
      </c>
      <c r="E49" s="303">
        <v>130</v>
      </c>
      <c r="F49" s="303">
        <v>420</v>
      </c>
      <c r="G49" s="303">
        <v>820</v>
      </c>
      <c r="H49" s="303">
        <v>300</v>
      </c>
      <c r="I49" s="304">
        <v>1750</v>
      </c>
      <c r="J49" s="303">
        <v>10</v>
      </c>
      <c r="K49" s="303">
        <v>150</v>
      </c>
      <c r="L49" s="303">
        <v>180</v>
      </c>
      <c r="M49" s="303">
        <v>500</v>
      </c>
      <c r="N49" s="303">
        <v>730</v>
      </c>
      <c r="O49" s="303">
        <v>370</v>
      </c>
      <c r="P49" s="304">
        <v>1940</v>
      </c>
      <c r="Q49" s="303">
        <v>20</v>
      </c>
      <c r="R49" s="303">
        <v>230</v>
      </c>
      <c r="S49" s="303">
        <v>310</v>
      </c>
      <c r="T49" s="303">
        <v>920</v>
      </c>
      <c r="U49" s="303">
        <v>1540</v>
      </c>
      <c r="V49" s="303">
        <v>670</v>
      </c>
      <c r="W49" s="304">
        <v>3700</v>
      </c>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row>
    <row r="50" spans="1:59" x14ac:dyDescent="0.2">
      <c r="B50" s="109" t="s">
        <v>153</v>
      </c>
      <c r="C50" s="303">
        <v>0</v>
      </c>
      <c r="D50" s="303">
        <v>0</v>
      </c>
      <c r="E50" s="303">
        <v>0</v>
      </c>
      <c r="F50" s="303">
        <v>0</v>
      </c>
      <c r="G50" s="303">
        <v>10</v>
      </c>
      <c r="H50" s="303">
        <v>10</v>
      </c>
      <c r="I50" s="304">
        <v>20</v>
      </c>
      <c r="J50" s="303">
        <v>0</v>
      </c>
      <c r="K50" s="303">
        <v>0</v>
      </c>
      <c r="L50" s="303">
        <v>0</v>
      </c>
      <c r="M50" s="303">
        <v>0</v>
      </c>
      <c r="N50" s="303">
        <v>10</v>
      </c>
      <c r="O50" s="303">
        <v>10</v>
      </c>
      <c r="P50" s="304">
        <v>20</v>
      </c>
      <c r="Q50" s="303">
        <v>0</v>
      </c>
      <c r="R50" s="303">
        <v>0</v>
      </c>
      <c r="S50" s="303">
        <v>0</v>
      </c>
      <c r="T50" s="303">
        <v>10</v>
      </c>
      <c r="U50" s="303">
        <v>10</v>
      </c>
      <c r="V50" s="303">
        <v>20</v>
      </c>
      <c r="W50" s="304">
        <v>40</v>
      </c>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row>
    <row r="51" spans="1:59" x14ac:dyDescent="0.2">
      <c r="B51" s="109" t="s">
        <v>154</v>
      </c>
      <c r="C51" s="303">
        <v>0</v>
      </c>
      <c r="D51" s="303">
        <v>10</v>
      </c>
      <c r="E51" s="303">
        <v>30</v>
      </c>
      <c r="F51" s="303">
        <v>130</v>
      </c>
      <c r="G51" s="303">
        <v>310</v>
      </c>
      <c r="H51" s="303">
        <v>220</v>
      </c>
      <c r="I51" s="304">
        <v>690</v>
      </c>
      <c r="J51" s="303">
        <v>0</v>
      </c>
      <c r="K51" s="303">
        <v>0</v>
      </c>
      <c r="L51" s="303">
        <v>30</v>
      </c>
      <c r="M51" s="303">
        <v>130</v>
      </c>
      <c r="N51" s="303">
        <v>300</v>
      </c>
      <c r="O51" s="303">
        <v>220</v>
      </c>
      <c r="P51" s="304">
        <v>700</v>
      </c>
      <c r="Q51" s="303">
        <v>10</v>
      </c>
      <c r="R51" s="303">
        <v>10</v>
      </c>
      <c r="S51" s="303">
        <v>60</v>
      </c>
      <c r="T51" s="303">
        <v>270</v>
      </c>
      <c r="U51" s="303">
        <v>610</v>
      </c>
      <c r="V51" s="303">
        <v>440</v>
      </c>
      <c r="W51" s="304">
        <v>1390</v>
      </c>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row>
    <row r="52" spans="1:59" ht="13.5" thickBot="1" x14ac:dyDescent="0.25">
      <c r="A52" s="82" t="s">
        <v>31</v>
      </c>
      <c r="B52" s="78" t="s">
        <v>141</v>
      </c>
      <c r="C52" s="305">
        <v>50</v>
      </c>
      <c r="D52" s="305">
        <v>130</v>
      </c>
      <c r="E52" s="305">
        <v>810</v>
      </c>
      <c r="F52" s="305">
        <v>7100</v>
      </c>
      <c r="G52" s="305">
        <v>27700</v>
      </c>
      <c r="H52" s="305">
        <v>19800</v>
      </c>
      <c r="I52" s="306">
        <v>55600</v>
      </c>
      <c r="J52" s="305">
        <v>20</v>
      </c>
      <c r="K52" s="305">
        <v>220</v>
      </c>
      <c r="L52" s="305">
        <v>860</v>
      </c>
      <c r="M52" s="305">
        <v>5800</v>
      </c>
      <c r="N52" s="305">
        <v>18400</v>
      </c>
      <c r="O52" s="305">
        <v>17700</v>
      </c>
      <c r="P52" s="306">
        <v>43000</v>
      </c>
      <c r="Q52" s="305">
        <v>70</v>
      </c>
      <c r="R52" s="305">
        <v>350</v>
      </c>
      <c r="S52" s="305">
        <v>1670</v>
      </c>
      <c r="T52" s="305">
        <v>13000</v>
      </c>
      <c r="U52" s="305">
        <v>46100</v>
      </c>
      <c r="V52" s="305">
        <v>37500</v>
      </c>
      <c r="W52" s="306">
        <v>98600</v>
      </c>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5"/>
      <c r="BE52" s="105"/>
      <c r="BF52" s="105"/>
      <c r="BG52" s="105"/>
    </row>
    <row r="53" spans="1:59" s="110" customFormat="1" x14ac:dyDescent="0.2">
      <c r="A53" s="29"/>
      <c r="C53" s="21"/>
      <c r="D53" s="21"/>
      <c r="E53" s="21"/>
      <c r="F53" s="21"/>
      <c r="G53" s="21"/>
      <c r="H53" s="21"/>
      <c r="I53" s="21"/>
      <c r="J53" s="21"/>
      <c r="K53" s="21"/>
      <c r="V53" s="105"/>
      <c r="W53" s="105"/>
      <c r="X53" s="105"/>
      <c r="Y53" s="105"/>
      <c r="Z53" s="105"/>
      <c r="AA53" s="105"/>
      <c r="AB53" s="105"/>
      <c r="AC53" s="105"/>
      <c r="AD53" s="105"/>
      <c r="AE53" s="105"/>
      <c r="AF53" s="105"/>
      <c r="AG53" s="105"/>
      <c r="AH53" s="105"/>
      <c r="AI53" s="105"/>
      <c r="AJ53" s="105"/>
      <c r="AK53" s="105"/>
      <c r="AL53" s="105"/>
      <c r="AM53" s="105"/>
    </row>
    <row r="54" spans="1:59" s="110" customFormat="1" x14ac:dyDescent="0.2">
      <c r="A54" s="77" t="s">
        <v>233</v>
      </c>
      <c r="B54" s="109"/>
      <c r="C54" s="109"/>
      <c r="D54" s="109"/>
      <c r="E54" s="109"/>
      <c r="F54" s="109"/>
      <c r="G54" s="109"/>
      <c r="H54" s="109"/>
      <c r="I54" s="109"/>
      <c r="J54" s="109"/>
      <c r="K54" s="109"/>
      <c r="L54" s="109"/>
      <c r="M54" s="109"/>
      <c r="N54" s="109"/>
      <c r="O54" s="109"/>
      <c r="P54" s="109"/>
      <c r="Q54" s="109"/>
      <c r="R54" s="109"/>
      <c r="S54" s="109"/>
      <c r="T54" s="109"/>
      <c r="V54" s="105"/>
      <c r="W54" s="105"/>
      <c r="X54" s="105"/>
      <c r="Y54" s="105"/>
      <c r="Z54" s="105"/>
      <c r="AA54" s="105"/>
      <c r="AB54" s="105"/>
      <c r="AC54" s="105"/>
      <c r="AD54" s="105"/>
      <c r="AE54" s="105"/>
      <c r="AF54" s="105"/>
      <c r="AG54" s="105"/>
      <c r="AH54" s="105"/>
      <c r="AI54" s="105"/>
      <c r="AJ54" s="105"/>
      <c r="AK54" s="105"/>
      <c r="AL54" s="105"/>
      <c r="AM54" s="105"/>
    </row>
    <row r="55" spans="1:59" s="110" customFormat="1" ht="13.5" thickBot="1" x14ac:dyDescent="0.25">
      <c r="A55" s="109" t="s">
        <v>251</v>
      </c>
      <c r="B55" s="109"/>
      <c r="C55" s="77" t="s">
        <v>12</v>
      </c>
      <c r="D55" s="109"/>
      <c r="E55" s="109"/>
      <c r="F55" s="109"/>
      <c r="G55" s="109"/>
      <c r="H55" s="109"/>
      <c r="J55" s="77" t="s">
        <v>13</v>
      </c>
      <c r="K55" s="109"/>
      <c r="L55" s="109"/>
      <c r="M55" s="109"/>
      <c r="N55" s="109"/>
      <c r="O55" s="109"/>
      <c r="Q55" s="77" t="s">
        <v>231</v>
      </c>
      <c r="R55" s="109"/>
      <c r="S55" s="109"/>
      <c r="T55" s="109"/>
      <c r="U55" s="109"/>
      <c r="V55" s="109"/>
      <c r="W55" s="105"/>
      <c r="X55" s="105"/>
      <c r="Y55" s="105"/>
      <c r="Z55" s="105"/>
      <c r="AA55" s="105"/>
      <c r="AB55" s="105"/>
      <c r="AC55" s="105"/>
      <c r="AD55" s="105"/>
      <c r="AE55" s="105"/>
      <c r="AF55" s="105"/>
      <c r="AG55" s="105"/>
      <c r="AH55" s="105"/>
      <c r="AI55" s="105"/>
      <c r="AJ55" s="105"/>
      <c r="AK55" s="105"/>
      <c r="AL55" s="105"/>
      <c r="AM55" s="105"/>
    </row>
    <row r="56" spans="1:59" s="110" customFormat="1" x14ac:dyDescent="0.2">
      <c r="A56" s="77" t="s">
        <v>15</v>
      </c>
      <c r="B56" s="77" t="s">
        <v>234</v>
      </c>
      <c r="C56" s="77" t="s">
        <v>17</v>
      </c>
      <c r="D56" s="77" t="s">
        <v>179</v>
      </c>
      <c r="E56" s="77" t="s">
        <v>180</v>
      </c>
      <c r="F56" s="77" t="s">
        <v>181</v>
      </c>
      <c r="G56" s="77" t="s">
        <v>182</v>
      </c>
      <c r="H56" s="77" t="s">
        <v>183</v>
      </c>
      <c r="I56" s="33" t="s">
        <v>20</v>
      </c>
      <c r="J56" s="77" t="s">
        <v>17</v>
      </c>
      <c r="K56" s="77" t="s">
        <v>179</v>
      </c>
      <c r="L56" s="77" t="s">
        <v>180</v>
      </c>
      <c r="M56" s="77" t="s">
        <v>181</v>
      </c>
      <c r="N56" s="77" t="s">
        <v>182</v>
      </c>
      <c r="O56" s="77" t="s">
        <v>183</v>
      </c>
      <c r="P56" s="33" t="s">
        <v>20</v>
      </c>
      <c r="Q56" s="77" t="s">
        <v>17</v>
      </c>
      <c r="R56" s="77" t="s">
        <v>179</v>
      </c>
      <c r="S56" s="77" t="s">
        <v>180</v>
      </c>
      <c r="T56" s="77" t="s">
        <v>181</v>
      </c>
      <c r="U56" s="77" t="s">
        <v>182</v>
      </c>
      <c r="V56" s="77" t="s">
        <v>183</v>
      </c>
      <c r="W56" s="33" t="s">
        <v>20</v>
      </c>
      <c r="X56" s="105"/>
      <c r="Y56" s="105"/>
      <c r="Z56" s="105"/>
      <c r="AA56" s="105"/>
      <c r="AB56" s="105"/>
      <c r="AC56" s="105"/>
      <c r="AD56" s="105"/>
      <c r="AE56" s="105"/>
      <c r="AF56" s="105"/>
      <c r="AG56" s="105"/>
      <c r="AH56" s="105"/>
      <c r="AI56" s="105"/>
      <c r="AJ56" s="105"/>
      <c r="AK56" s="105"/>
      <c r="AL56" s="105"/>
      <c r="AM56" s="105"/>
    </row>
    <row r="57" spans="1:59" s="110" customFormat="1" x14ac:dyDescent="0.2">
      <c r="A57" s="109"/>
      <c r="B57" s="109" t="s">
        <v>142</v>
      </c>
      <c r="C57" s="307">
        <v>0</v>
      </c>
      <c r="D57" s="307">
        <v>0</v>
      </c>
      <c r="E57" s="307">
        <v>30</v>
      </c>
      <c r="F57" s="307">
        <v>710</v>
      </c>
      <c r="G57" s="307">
        <v>2600</v>
      </c>
      <c r="H57" s="307">
        <v>1160</v>
      </c>
      <c r="I57" s="308">
        <v>4500</v>
      </c>
      <c r="J57" s="307">
        <v>0</v>
      </c>
      <c r="K57" s="307">
        <v>0</v>
      </c>
      <c r="L57" s="307">
        <v>20</v>
      </c>
      <c r="M57" s="307">
        <v>200</v>
      </c>
      <c r="N57" s="307">
        <v>850</v>
      </c>
      <c r="O57" s="307">
        <v>550</v>
      </c>
      <c r="P57" s="308">
        <v>1610</v>
      </c>
      <c r="Q57" s="307">
        <v>0</v>
      </c>
      <c r="R57" s="307">
        <v>0</v>
      </c>
      <c r="S57" s="307">
        <v>50</v>
      </c>
      <c r="T57" s="307">
        <v>910</v>
      </c>
      <c r="U57" s="307">
        <v>3400</v>
      </c>
      <c r="V57" s="307">
        <v>1710</v>
      </c>
      <c r="W57" s="308">
        <v>6100</v>
      </c>
      <c r="X57" s="105"/>
      <c r="Y57" s="105"/>
      <c r="Z57" s="105"/>
      <c r="AA57" s="105"/>
      <c r="AB57" s="105"/>
      <c r="AC57" s="105"/>
      <c r="AD57" s="105"/>
      <c r="AE57" s="105"/>
      <c r="AF57" s="105"/>
      <c r="AG57" s="105"/>
      <c r="AH57" s="105"/>
      <c r="AI57" s="105"/>
      <c r="AJ57" s="105"/>
      <c r="AK57" s="105"/>
      <c r="AL57" s="105"/>
      <c r="AM57" s="105"/>
    </row>
    <row r="58" spans="1:59" s="110" customFormat="1" x14ac:dyDescent="0.2">
      <c r="A58" s="109"/>
      <c r="B58" s="109" t="s">
        <v>143</v>
      </c>
      <c r="C58" s="307">
        <v>0</v>
      </c>
      <c r="D58" s="307">
        <v>0</v>
      </c>
      <c r="E58" s="307">
        <v>10</v>
      </c>
      <c r="F58" s="307">
        <v>140</v>
      </c>
      <c r="G58" s="307">
        <v>420</v>
      </c>
      <c r="H58" s="307">
        <v>250</v>
      </c>
      <c r="I58" s="308">
        <v>820</v>
      </c>
      <c r="J58" s="307">
        <v>0</v>
      </c>
      <c r="K58" s="307">
        <v>0</v>
      </c>
      <c r="L58" s="307">
        <v>0</v>
      </c>
      <c r="M58" s="307">
        <v>40</v>
      </c>
      <c r="N58" s="307">
        <v>100</v>
      </c>
      <c r="O58" s="307">
        <v>90</v>
      </c>
      <c r="P58" s="308">
        <v>240</v>
      </c>
      <c r="Q58" s="307">
        <v>0</v>
      </c>
      <c r="R58" s="307">
        <v>0</v>
      </c>
      <c r="S58" s="307">
        <v>20</v>
      </c>
      <c r="T58" s="307">
        <v>190</v>
      </c>
      <c r="U58" s="307">
        <v>520</v>
      </c>
      <c r="V58" s="307">
        <v>340</v>
      </c>
      <c r="W58" s="308">
        <v>1060</v>
      </c>
      <c r="X58" s="105"/>
      <c r="Y58" s="105"/>
      <c r="Z58" s="105"/>
      <c r="AA58" s="105"/>
      <c r="AB58" s="105"/>
      <c r="AC58" s="105"/>
      <c r="AD58" s="105"/>
      <c r="AE58" s="105"/>
      <c r="AF58" s="105"/>
      <c r="AG58" s="105"/>
      <c r="AH58" s="105"/>
      <c r="AI58" s="105"/>
      <c r="AJ58" s="105"/>
      <c r="AK58" s="105"/>
      <c r="AL58" s="105"/>
      <c r="AM58" s="105"/>
    </row>
    <row r="59" spans="1:59" s="110" customFormat="1" x14ac:dyDescent="0.2">
      <c r="A59" s="109"/>
      <c r="B59" s="109" t="s">
        <v>144</v>
      </c>
      <c r="C59" s="307">
        <v>0</v>
      </c>
      <c r="D59" s="307">
        <v>0</v>
      </c>
      <c r="E59" s="307">
        <v>40</v>
      </c>
      <c r="F59" s="307">
        <v>200</v>
      </c>
      <c r="G59" s="307">
        <v>700</v>
      </c>
      <c r="H59" s="307">
        <v>730</v>
      </c>
      <c r="I59" s="308">
        <v>1670</v>
      </c>
      <c r="J59" s="307">
        <v>0</v>
      </c>
      <c r="K59" s="307">
        <v>10</v>
      </c>
      <c r="L59" s="307">
        <v>40</v>
      </c>
      <c r="M59" s="307">
        <v>160</v>
      </c>
      <c r="N59" s="307">
        <v>370</v>
      </c>
      <c r="O59" s="307">
        <v>470</v>
      </c>
      <c r="P59" s="308">
        <v>1050</v>
      </c>
      <c r="Q59" s="307">
        <v>0</v>
      </c>
      <c r="R59" s="307">
        <v>20</v>
      </c>
      <c r="S59" s="307">
        <v>80</v>
      </c>
      <c r="T59" s="307">
        <v>360</v>
      </c>
      <c r="U59" s="307">
        <v>1060</v>
      </c>
      <c r="V59" s="307">
        <v>1200</v>
      </c>
      <c r="W59" s="308">
        <v>2700</v>
      </c>
      <c r="X59" s="105"/>
      <c r="Y59" s="105"/>
      <c r="Z59" s="105"/>
      <c r="AA59" s="105"/>
      <c r="AB59" s="105"/>
      <c r="AC59" s="105"/>
      <c r="AD59" s="105"/>
      <c r="AE59" s="105"/>
      <c r="AF59" s="105"/>
      <c r="AG59" s="105"/>
      <c r="AH59" s="105"/>
      <c r="AI59" s="105"/>
      <c r="AJ59" s="105"/>
      <c r="AK59" s="105"/>
      <c r="AL59" s="105"/>
      <c r="AM59" s="105"/>
    </row>
    <row r="60" spans="1:59" s="110" customFormat="1" x14ac:dyDescent="0.2">
      <c r="A60" s="109"/>
      <c r="B60" s="109" t="s">
        <v>145</v>
      </c>
      <c r="C60" s="307">
        <v>0</v>
      </c>
      <c r="D60" s="307">
        <v>0</v>
      </c>
      <c r="E60" s="307">
        <v>10</v>
      </c>
      <c r="F60" s="307">
        <v>70</v>
      </c>
      <c r="G60" s="307">
        <v>160</v>
      </c>
      <c r="H60" s="307">
        <v>100</v>
      </c>
      <c r="I60" s="308">
        <v>330</v>
      </c>
      <c r="J60" s="307">
        <v>0</v>
      </c>
      <c r="K60" s="307">
        <v>0</v>
      </c>
      <c r="L60" s="307">
        <v>10</v>
      </c>
      <c r="M60" s="307">
        <v>50</v>
      </c>
      <c r="N60" s="307">
        <v>130</v>
      </c>
      <c r="O60" s="307">
        <v>90</v>
      </c>
      <c r="P60" s="308">
        <v>280</v>
      </c>
      <c r="Q60" s="307">
        <v>0</v>
      </c>
      <c r="R60" s="307">
        <v>0</v>
      </c>
      <c r="S60" s="307">
        <v>20</v>
      </c>
      <c r="T60" s="307">
        <v>120</v>
      </c>
      <c r="U60" s="307">
        <v>290</v>
      </c>
      <c r="V60" s="307">
        <v>190</v>
      </c>
      <c r="W60" s="308">
        <v>610</v>
      </c>
      <c r="X60" s="105"/>
      <c r="Y60" s="105"/>
      <c r="Z60" s="105"/>
      <c r="AA60" s="105"/>
      <c r="AB60" s="105"/>
      <c r="AC60" s="105"/>
      <c r="AD60" s="105"/>
      <c r="AE60" s="105"/>
      <c r="AF60" s="105"/>
      <c r="AG60" s="105"/>
      <c r="AH60" s="105"/>
      <c r="AI60" s="105"/>
      <c r="AJ60" s="105"/>
      <c r="AK60" s="105"/>
      <c r="AL60" s="105"/>
      <c r="AM60" s="105"/>
    </row>
    <row r="61" spans="1:59" s="110" customFormat="1" x14ac:dyDescent="0.2">
      <c r="A61" s="109"/>
      <c r="B61" s="109" t="s">
        <v>146</v>
      </c>
      <c r="C61" s="307">
        <v>0</v>
      </c>
      <c r="D61" s="307">
        <v>40</v>
      </c>
      <c r="E61" s="307">
        <v>500</v>
      </c>
      <c r="F61" s="307">
        <v>5000</v>
      </c>
      <c r="G61" s="307">
        <v>22300</v>
      </c>
      <c r="H61" s="307">
        <v>16800</v>
      </c>
      <c r="I61" s="308">
        <v>44600</v>
      </c>
      <c r="J61" s="307">
        <v>0</v>
      </c>
      <c r="K61" s="307">
        <v>40</v>
      </c>
      <c r="L61" s="307">
        <v>500</v>
      </c>
      <c r="M61" s="307">
        <v>4300</v>
      </c>
      <c r="N61" s="307">
        <v>15400</v>
      </c>
      <c r="O61" s="307">
        <v>15600</v>
      </c>
      <c r="P61" s="308">
        <v>35900</v>
      </c>
      <c r="Q61" s="307">
        <v>0</v>
      </c>
      <c r="R61" s="307">
        <v>80</v>
      </c>
      <c r="S61" s="307">
        <v>1000</v>
      </c>
      <c r="T61" s="307">
        <v>9300</v>
      </c>
      <c r="U61" s="307">
        <v>37700</v>
      </c>
      <c r="V61" s="307">
        <v>32400</v>
      </c>
      <c r="W61" s="308">
        <v>80500</v>
      </c>
      <c r="X61" s="105"/>
      <c r="Y61" s="105"/>
      <c r="Z61" s="105"/>
      <c r="AA61" s="105"/>
      <c r="AB61" s="105"/>
      <c r="AC61" s="105"/>
      <c r="AD61" s="105"/>
      <c r="AE61" s="105"/>
      <c r="AF61" s="105"/>
      <c r="AG61" s="105"/>
      <c r="AH61" s="105"/>
      <c r="AI61" s="105"/>
      <c r="AJ61" s="105"/>
      <c r="AK61" s="105"/>
      <c r="AL61" s="105"/>
      <c r="AM61" s="105"/>
    </row>
    <row r="62" spans="1:59" s="110" customFormat="1" x14ac:dyDescent="0.2">
      <c r="A62" s="109"/>
      <c r="B62" s="109" t="s">
        <v>147</v>
      </c>
      <c r="C62" s="307">
        <v>0</v>
      </c>
      <c r="D62" s="307">
        <v>0</v>
      </c>
      <c r="E62" s="307">
        <v>30</v>
      </c>
      <c r="F62" s="307">
        <v>170</v>
      </c>
      <c r="G62" s="307">
        <v>280</v>
      </c>
      <c r="H62" s="307">
        <v>130</v>
      </c>
      <c r="I62" s="308">
        <v>610</v>
      </c>
      <c r="J62" s="307">
        <v>0</v>
      </c>
      <c r="K62" s="307">
        <v>0</v>
      </c>
      <c r="L62" s="307">
        <v>30</v>
      </c>
      <c r="M62" s="307">
        <v>220</v>
      </c>
      <c r="N62" s="307">
        <v>390</v>
      </c>
      <c r="O62" s="307">
        <v>130</v>
      </c>
      <c r="P62" s="308">
        <v>770</v>
      </c>
      <c r="Q62" s="307">
        <v>0</v>
      </c>
      <c r="R62" s="307">
        <v>0</v>
      </c>
      <c r="S62" s="307">
        <v>60</v>
      </c>
      <c r="T62" s="307">
        <v>390</v>
      </c>
      <c r="U62" s="307">
        <v>670</v>
      </c>
      <c r="V62" s="307">
        <v>250</v>
      </c>
      <c r="W62" s="308">
        <v>1380</v>
      </c>
      <c r="X62" s="105"/>
      <c r="Y62" s="105"/>
      <c r="Z62" s="105"/>
      <c r="AA62" s="105"/>
      <c r="AB62" s="105"/>
      <c r="AC62" s="105"/>
      <c r="AD62" s="105"/>
      <c r="AE62" s="105"/>
      <c r="AF62" s="105"/>
      <c r="AG62" s="105"/>
      <c r="AH62" s="105"/>
      <c r="AI62" s="105"/>
      <c r="AJ62" s="105"/>
      <c r="AK62" s="105"/>
      <c r="AL62" s="105"/>
      <c r="AM62" s="105"/>
    </row>
    <row r="63" spans="1:59" s="110" customFormat="1" x14ac:dyDescent="0.2">
      <c r="A63" s="109"/>
      <c r="B63" s="109" t="s">
        <v>148</v>
      </c>
      <c r="C63" s="307">
        <v>30</v>
      </c>
      <c r="D63" s="307">
        <v>10</v>
      </c>
      <c r="E63" s="307">
        <v>30</v>
      </c>
      <c r="F63" s="307">
        <v>180</v>
      </c>
      <c r="G63" s="307">
        <v>600</v>
      </c>
      <c r="H63" s="307">
        <v>270</v>
      </c>
      <c r="I63" s="308">
        <v>1120</v>
      </c>
      <c r="J63" s="307">
        <v>10</v>
      </c>
      <c r="K63" s="307">
        <v>10</v>
      </c>
      <c r="L63" s="307">
        <v>20</v>
      </c>
      <c r="M63" s="307">
        <v>90</v>
      </c>
      <c r="N63" s="307">
        <v>200</v>
      </c>
      <c r="O63" s="307">
        <v>130</v>
      </c>
      <c r="P63" s="308">
        <v>470</v>
      </c>
      <c r="Q63" s="307">
        <v>40</v>
      </c>
      <c r="R63" s="307">
        <v>20</v>
      </c>
      <c r="S63" s="307">
        <v>50</v>
      </c>
      <c r="T63" s="307">
        <v>270</v>
      </c>
      <c r="U63" s="307">
        <v>810</v>
      </c>
      <c r="V63" s="307">
        <v>400</v>
      </c>
      <c r="W63" s="308">
        <v>1590</v>
      </c>
      <c r="X63" s="105"/>
      <c r="Y63" s="105"/>
      <c r="Z63" s="105"/>
      <c r="AA63" s="105"/>
      <c r="AB63" s="105"/>
      <c r="AC63" s="105"/>
      <c r="AD63" s="105"/>
      <c r="AE63" s="105"/>
      <c r="AF63" s="105"/>
      <c r="AG63" s="105"/>
      <c r="AH63" s="105"/>
      <c r="AI63" s="105"/>
      <c r="AJ63" s="105"/>
      <c r="AK63" s="105"/>
      <c r="AL63" s="105"/>
      <c r="AM63" s="105"/>
    </row>
    <row r="64" spans="1:59" s="110" customFormat="1" x14ac:dyDescent="0.2">
      <c r="A64" s="109"/>
      <c r="B64" s="109" t="s">
        <v>149</v>
      </c>
      <c r="C64" s="307">
        <v>0</v>
      </c>
      <c r="D64" s="307">
        <v>0</v>
      </c>
      <c r="E64" s="307">
        <v>20</v>
      </c>
      <c r="F64" s="307">
        <v>120</v>
      </c>
      <c r="G64" s="307">
        <v>380</v>
      </c>
      <c r="H64" s="307">
        <v>280</v>
      </c>
      <c r="I64" s="308">
        <v>790</v>
      </c>
      <c r="J64" s="307">
        <v>0</v>
      </c>
      <c r="K64" s="307">
        <v>0</v>
      </c>
      <c r="L64" s="307">
        <v>20</v>
      </c>
      <c r="M64" s="307">
        <v>110</v>
      </c>
      <c r="N64" s="307">
        <v>310</v>
      </c>
      <c r="O64" s="307">
        <v>270</v>
      </c>
      <c r="P64" s="308">
        <v>710</v>
      </c>
      <c r="Q64" s="307">
        <v>0</v>
      </c>
      <c r="R64" s="307">
        <v>0</v>
      </c>
      <c r="S64" s="307">
        <v>30</v>
      </c>
      <c r="T64" s="307">
        <v>230</v>
      </c>
      <c r="U64" s="307">
        <v>690</v>
      </c>
      <c r="V64" s="307">
        <v>550</v>
      </c>
      <c r="W64" s="308">
        <v>1500</v>
      </c>
      <c r="X64" s="105"/>
      <c r="Y64" s="105"/>
      <c r="Z64" s="105"/>
      <c r="AA64" s="105"/>
      <c r="AB64" s="105"/>
      <c r="AC64" s="105"/>
      <c r="AD64" s="105"/>
      <c r="AE64" s="105"/>
      <c r="AF64" s="105"/>
      <c r="AG64" s="105"/>
      <c r="AH64" s="105"/>
      <c r="AI64" s="105"/>
      <c r="AJ64" s="105"/>
      <c r="AK64" s="105"/>
      <c r="AL64" s="105"/>
      <c r="AM64" s="105"/>
    </row>
    <row r="65" spans="1:65" s="110" customFormat="1" x14ac:dyDescent="0.2">
      <c r="A65" s="109"/>
      <c r="B65" s="109" t="s">
        <v>150</v>
      </c>
      <c r="C65" s="307">
        <v>0</v>
      </c>
      <c r="D65" s="307">
        <v>0</v>
      </c>
      <c r="E65" s="307">
        <v>20</v>
      </c>
      <c r="F65" s="307">
        <v>210</v>
      </c>
      <c r="G65" s="307">
        <v>580</v>
      </c>
      <c r="H65" s="307">
        <v>330</v>
      </c>
      <c r="I65" s="308">
        <v>1150</v>
      </c>
      <c r="J65" s="307">
        <v>0</v>
      </c>
      <c r="K65" s="307">
        <v>10</v>
      </c>
      <c r="L65" s="307">
        <v>20</v>
      </c>
      <c r="M65" s="307">
        <v>200</v>
      </c>
      <c r="N65" s="307">
        <v>510</v>
      </c>
      <c r="O65" s="307">
        <v>350</v>
      </c>
      <c r="P65" s="308">
        <v>1090</v>
      </c>
      <c r="Q65" s="307">
        <v>0</v>
      </c>
      <c r="R65" s="307">
        <v>10</v>
      </c>
      <c r="S65" s="307">
        <v>30</v>
      </c>
      <c r="T65" s="307">
        <v>410</v>
      </c>
      <c r="U65" s="307">
        <v>1090</v>
      </c>
      <c r="V65" s="307">
        <v>690</v>
      </c>
      <c r="W65" s="308">
        <v>2230</v>
      </c>
      <c r="X65" s="105"/>
      <c r="Y65" s="105"/>
      <c r="Z65" s="105"/>
      <c r="AA65" s="105"/>
      <c r="AB65" s="105"/>
      <c r="AC65" s="105"/>
      <c r="AD65" s="105"/>
      <c r="AE65" s="105"/>
      <c r="AF65" s="105"/>
      <c r="AG65" s="105"/>
      <c r="AH65" s="105"/>
      <c r="AI65" s="105"/>
      <c r="AJ65" s="105"/>
      <c r="AK65" s="105"/>
      <c r="AL65" s="105"/>
      <c r="AM65" s="105"/>
    </row>
    <row r="66" spans="1:65" s="110" customFormat="1" x14ac:dyDescent="0.2">
      <c r="A66" s="109"/>
      <c r="B66" s="109" t="s">
        <v>151</v>
      </c>
      <c r="C66" s="307">
        <v>0</v>
      </c>
      <c r="D66" s="307">
        <v>0</v>
      </c>
      <c r="E66" s="307">
        <v>0</v>
      </c>
      <c r="F66" s="307">
        <v>0</v>
      </c>
      <c r="G66" s="307">
        <v>10</v>
      </c>
      <c r="H66" s="307">
        <v>10</v>
      </c>
      <c r="I66" s="308">
        <v>20</v>
      </c>
      <c r="J66" s="307">
        <v>0</v>
      </c>
      <c r="K66" s="307">
        <v>0</v>
      </c>
      <c r="L66" s="307">
        <v>0</v>
      </c>
      <c r="M66" s="307">
        <v>0</v>
      </c>
      <c r="N66" s="307">
        <v>10</v>
      </c>
      <c r="O66" s="307">
        <v>10</v>
      </c>
      <c r="P66" s="308">
        <v>30</v>
      </c>
      <c r="Q66" s="307">
        <v>0</v>
      </c>
      <c r="R66" s="307">
        <v>0</v>
      </c>
      <c r="S66" s="307">
        <v>0</v>
      </c>
      <c r="T66" s="307">
        <v>10</v>
      </c>
      <c r="U66" s="307">
        <v>20</v>
      </c>
      <c r="V66" s="307">
        <v>20</v>
      </c>
      <c r="W66" s="308">
        <v>40</v>
      </c>
      <c r="X66" s="105"/>
      <c r="Y66" s="105"/>
      <c r="Z66" s="105"/>
      <c r="AA66" s="105"/>
      <c r="AB66" s="105"/>
      <c r="AC66" s="105"/>
      <c r="AD66" s="105"/>
      <c r="AE66" s="105"/>
      <c r="AF66" s="105"/>
      <c r="AG66" s="105"/>
      <c r="AH66" s="105"/>
      <c r="AI66" s="105"/>
      <c r="AJ66" s="105"/>
      <c r="AK66" s="105"/>
      <c r="AL66" s="105"/>
      <c r="AM66" s="105"/>
    </row>
    <row r="67" spans="1:65" s="110" customFormat="1" x14ac:dyDescent="0.2">
      <c r="A67" s="109"/>
      <c r="B67" s="109" t="s">
        <v>152</v>
      </c>
      <c r="C67" s="307">
        <v>10</v>
      </c>
      <c r="D67" s="307">
        <v>90</v>
      </c>
      <c r="E67" s="307">
        <v>140</v>
      </c>
      <c r="F67" s="307">
        <v>440</v>
      </c>
      <c r="G67" s="307">
        <v>880</v>
      </c>
      <c r="H67" s="307">
        <v>340</v>
      </c>
      <c r="I67" s="308">
        <v>1890</v>
      </c>
      <c r="J67" s="307">
        <v>10</v>
      </c>
      <c r="K67" s="307">
        <v>160</v>
      </c>
      <c r="L67" s="307">
        <v>200</v>
      </c>
      <c r="M67" s="307">
        <v>530</v>
      </c>
      <c r="N67" s="307">
        <v>780</v>
      </c>
      <c r="O67" s="307">
        <v>410</v>
      </c>
      <c r="P67" s="308">
        <v>2090</v>
      </c>
      <c r="Q67" s="307">
        <v>20</v>
      </c>
      <c r="R67" s="307">
        <v>250</v>
      </c>
      <c r="S67" s="307">
        <v>340</v>
      </c>
      <c r="T67" s="307">
        <v>970</v>
      </c>
      <c r="U67" s="307">
        <v>1650</v>
      </c>
      <c r="V67" s="307">
        <v>750</v>
      </c>
      <c r="W67" s="308">
        <v>4000</v>
      </c>
      <c r="X67" s="105"/>
      <c r="Y67" s="105"/>
      <c r="Z67" s="105"/>
      <c r="AA67" s="105"/>
      <c r="AB67" s="105"/>
      <c r="AC67" s="105"/>
      <c r="AD67" s="105"/>
      <c r="AE67" s="105"/>
      <c r="AF67" s="105"/>
      <c r="AG67" s="105"/>
      <c r="AH67" s="105"/>
      <c r="AI67" s="105"/>
      <c r="AJ67" s="105"/>
      <c r="AK67" s="105"/>
      <c r="AL67" s="105"/>
      <c r="AM67" s="105"/>
    </row>
    <row r="68" spans="1:65" s="110" customFormat="1" x14ac:dyDescent="0.2">
      <c r="A68" s="109"/>
      <c r="B68" s="109" t="s">
        <v>153</v>
      </c>
      <c r="C68" s="307">
        <v>0</v>
      </c>
      <c r="D68" s="307">
        <v>0</v>
      </c>
      <c r="E68" s="307">
        <v>0</v>
      </c>
      <c r="F68" s="307">
        <v>10</v>
      </c>
      <c r="G68" s="307">
        <v>10</v>
      </c>
      <c r="H68" s="307">
        <v>10</v>
      </c>
      <c r="I68" s="308">
        <v>20</v>
      </c>
      <c r="J68" s="307">
        <v>0</v>
      </c>
      <c r="K68" s="307">
        <v>0</v>
      </c>
      <c r="L68" s="307">
        <v>0</v>
      </c>
      <c r="M68" s="307">
        <v>10</v>
      </c>
      <c r="N68" s="307">
        <v>10</v>
      </c>
      <c r="O68" s="307">
        <v>10</v>
      </c>
      <c r="P68" s="308">
        <v>20</v>
      </c>
      <c r="Q68" s="307">
        <v>0</v>
      </c>
      <c r="R68" s="307">
        <v>0</v>
      </c>
      <c r="S68" s="307">
        <v>0</v>
      </c>
      <c r="T68" s="307">
        <v>10</v>
      </c>
      <c r="U68" s="307">
        <v>10</v>
      </c>
      <c r="V68" s="307">
        <v>20</v>
      </c>
      <c r="W68" s="308">
        <v>40</v>
      </c>
      <c r="X68" s="105"/>
      <c r="Y68" s="105"/>
      <c r="Z68" s="105"/>
      <c r="AA68" s="105"/>
      <c r="AB68" s="105"/>
      <c r="AC68" s="105"/>
      <c r="AD68" s="105"/>
      <c r="AE68" s="105"/>
      <c r="AF68" s="105"/>
      <c r="AG68" s="105"/>
      <c r="AH68" s="105"/>
      <c r="AI68" s="105"/>
      <c r="AJ68" s="105"/>
      <c r="AK68" s="105"/>
      <c r="AL68" s="105"/>
      <c r="AM68" s="105"/>
    </row>
    <row r="69" spans="1:65" s="110" customFormat="1" x14ac:dyDescent="0.2">
      <c r="A69" s="109"/>
      <c r="B69" s="109" t="s">
        <v>154</v>
      </c>
      <c r="C69" s="307">
        <v>0</v>
      </c>
      <c r="D69" s="307">
        <v>10</v>
      </c>
      <c r="E69" s="307">
        <v>30</v>
      </c>
      <c r="F69" s="307">
        <v>130</v>
      </c>
      <c r="G69" s="307">
        <v>330</v>
      </c>
      <c r="H69" s="307">
        <v>210</v>
      </c>
      <c r="I69" s="308">
        <v>710</v>
      </c>
      <c r="J69" s="307">
        <v>0</v>
      </c>
      <c r="K69" s="307">
        <v>0</v>
      </c>
      <c r="L69" s="307">
        <v>30</v>
      </c>
      <c r="M69" s="307">
        <v>140</v>
      </c>
      <c r="N69" s="307">
        <v>310</v>
      </c>
      <c r="O69" s="307">
        <v>250</v>
      </c>
      <c r="P69" s="308">
        <v>730</v>
      </c>
      <c r="Q69" s="307">
        <v>0</v>
      </c>
      <c r="R69" s="307">
        <v>10</v>
      </c>
      <c r="S69" s="307">
        <v>60</v>
      </c>
      <c r="T69" s="307">
        <v>270</v>
      </c>
      <c r="U69" s="307">
        <v>630</v>
      </c>
      <c r="V69" s="307">
        <v>460</v>
      </c>
      <c r="W69" s="308">
        <v>1440</v>
      </c>
      <c r="X69" s="105"/>
      <c r="Y69" s="105"/>
      <c r="Z69" s="105"/>
      <c r="AA69" s="105"/>
      <c r="AB69" s="105"/>
      <c r="AC69" s="105"/>
      <c r="AD69" s="105"/>
      <c r="AE69" s="105"/>
      <c r="AF69" s="105"/>
      <c r="AG69" s="105"/>
      <c r="AH69" s="105"/>
      <c r="AI69" s="105"/>
      <c r="AJ69" s="105"/>
      <c r="AK69" s="105"/>
      <c r="AL69" s="105"/>
      <c r="AM69" s="105"/>
    </row>
    <row r="70" spans="1:65" s="110" customFormat="1" ht="13.5" thickBot="1" x14ac:dyDescent="0.25">
      <c r="A70" s="82" t="s">
        <v>31</v>
      </c>
      <c r="B70" s="78" t="s">
        <v>141</v>
      </c>
      <c r="C70" s="309">
        <v>40</v>
      </c>
      <c r="D70" s="309">
        <v>160</v>
      </c>
      <c r="E70" s="309">
        <v>840</v>
      </c>
      <c r="F70" s="309">
        <v>7300</v>
      </c>
      <c r="G70" s="309">
        <v>28900</v>
      </c>
      <c r="H70" s="309">
        <v>20400</v>
      </c>
      <c r="I70" s="310">
        <v>57700</v>
      </c>
      <c r="J70" s="309">
        <v>20</v>
      </c>
      <c r="K70" s="309">
        <v>240</v>
      </c>
      <c r="L70" s="309">
        <v>880</v>
      </c>
      <c r="M70" s="309">
        <v>6000</v>
      </c>
      <c r="N70" s="309">
        <v>19200</v>
      </c>
      <c r="O70" s="309">
        <v>18200</v>
      </c>
      <c r="P70" s="310">
        <v>44600</v>
      </c>
      <c r="Q70" s="309">
        <v>60</v>
      </c>
      <c r="R70" s="309">
        <v>400</v>
      </c>
      <c r="S70" s="309">
        <v>1720</v>
      </c>
      <c r="T70" s="309">
        <v>13300</v>
      </c>
      <c r="U70" s="309">
        <v>48200</v>
      </c>
      <c r="V70" s="309">
        <v>38600</v>
      </c>
      <c r="W70" s="310">
        <v>102300</v>
      </c>
      <c r="X70" s="105"/>
      <c r="Y70" s="105"/>
      <c r="Z70" s="105"/>
      <c r="AA70" s="105"/>
      <c r="AB70" s="105"/>
      <c r="AC70" s="105"/>
      <c r="AD70" s="105"/>
      <c r="AE70" s="105"/>
      <c r="AF70" s="105"/>
      <c r="AG70" s="105"/>
      <c r="AH70" s="105"/>
      <c r="AI70" s="105"/>
      <c r="AJ70" s="105"/>
      <c r="AK70" s="105"/>
      <c r="AL70" s="105"/>
      <c r="AM70" s="105"/>
    </row>
    <row r="72" spans="1:65" x14ac:dyDescent="0.2">
      <c r="A72" s="77" t="s">
        <v>232</v>
      </c>
    </row>
    <row r="73" spans="1:65" ht="13.5" thickBot="1" x14ac:dyDescent="0.25">
      <c r="A73" s="96" t="s">
        <v>294</v>
      </c>
      <c r="C73" s="77" t="s">
        <v>12</v>
      </c>
      <c r="X73" s="77" t="s">
        <v>13</v>
      </c>
      <c r="AS73" s="77" t="s">
        <v>231</v>
      </c>
    </row>
    <row r="74" spans="1:65" x14ac:dyDescent="0.2">
      <c r="A74" s="77" t="s">
        <v>15</v>
      </c>
      <c r="B74" s="77" t="s">
        <v>234</v>
      </c>
      <c r="C74" s="77" t="s">
        <v>184</v>
      </c>
      <c r="D74" s="85" t="s">
        <v>235</v>
      </c>
      <c r="E74" s="85" t="s">
        <v>236</v>
      </c>
      <c r="F74" s="77" t="s">
        <v>185</v>
      </c>
      <c r="G74" s="77" t="s">
        <v>186</v>
      </c>
      <c r="H74" s="77" t="s">
        <v>187</v>
      </c>
      <c r="I74" s="77" t="s">
        <v>188</v>
      </c>
      <c r="J74" s="77" t="s">
        <v>189</v>
      </c>
      <c r="K74" s="77" t="s">
        <v>190</v>
      </c>
      <c r="L74" s="77" t="s">
        <v>191</v>
      </c>
      <c r="M74" s="77" t="s">
        <v>192</v>
      </c>
      <c r="N74" s="77" t="s">
        <v>193</v>
      </c>
      <c r="O74" s="77" t="s">
        <v>194</v>
      </c>
      <c r="P74" s="77" t="s">
        <v>195</v>
      </c>
      <c r="Q74" s="77" t="s">
        <v>196</v>
      </c>
      <c r="R74" s="77" t="s">
        <v>197</v>
      </c>
      <c r="S74" s="77" t="s">
        <v>198</v>
      </c>
      <c r="T74" s="77" t="s">
        <v>199</v>
      </c>
      <c r="U74" s="77" t="s">
        <v>200</v>
      </c>
      <c r="V74" s="77" t="s">
        <v>201</v>
      </c>
      <c r="W74" s="33" t="s">
        <v>20</v>
      </c>
      <c r="X74" s="77" t="s">
        <v>184</v>
      </c>
      <c r="Y74" s="85" t="s">
        <v>235</v>
      </c>
      <c r="Z74" s="85" t="s">
        <v>236</v>
      </c>
      <c r="AA74" s="77" t="s">
        <v>185</v>
      </c>
      <c r="AB74" s="77" t="s">
        <v>186</v>
      </c>
      <c r="AC74" s="77" t="s">
        <v>187</v>
      </c>
      <c r="AD74" s="77" t="s">
        <v>188</v>
      </c>
      <c r="AE74" s="77" t="s">
        <v>189</v>
      </c>
      <c r="AF74" s="77" t="s">
        <v>190</v>
      </c>
      <c r="AG74" s="77" t="s">
        <v>191</v>
      </c>
      <c r="AH74" s="77" t="s">
        <v>192</v>
      </c>
      <c r="AI74" s="77" t="s">
        <v>193</v>
      </c>
      <c r="AJ74" s="77" t="s">
        <v>194</v>
      </c>
      <c r="AK74" s="77" t="s">
        <v>195</v>
      </c>
      <c r="AL74" s="77" t="s">
        <v>196</v>
      </c>
      <c r="AM74" s="77" t="s">
        <v>197</v>
      </c>
      <c r="AN74" s="77" t="s">
        <v>198</v>
      </c>
      <c r="AO74" s="77" t="s">
        <v>199</v>
      </c>
      <c r="AP74" s="77" t="s">
        <v>200</v>
      </c>
      <c r="AQ74" s="77" t="s">
        <v>201</v>
      </c>
      <c r="AR74" s="164" t="s">
        <v>20</v>
      </c>
      <c r="AS74" s="77" t="s">
        <v>184</v>
      </c>
      <c r="AT74" s="85" t="s">
        <v>235</v>
      </c>
      <c r="AU74" s="85" t="s">
        <v>236</v>
      </c>
      <c r="AV74" s="77" t="s">
        <v>185</v>
      </c>
      <c r="AW74" s="77" t="s">
        <v>186</v>
      </c>
      <c r="AX74" s="77" t="s">
        <v>187</v>
      </c>
      <c r="AY74" s="77" t="s">
        <v>188</v>
      </c>
      <c r="AZ74" s="77" t="s">
        <v>189</v>
      </c>
      <c r="BA74" s="77" t="s">
        <v>190</v>
      </c>
      <c r="BB74" s="77" t="s">
        <v>191</v>
      </c>
      <c r="BC74" s="77" t="s">
        <v>192</v>
      </c>
      <c r="BD74" s="77" t="s">
        <v>193</v>
      </c>
      <c r="BE74" s="77" t="s">
        <v>194</v>
      </c>
      <c r="BF74" s="77" t="s">
        <v>195</v>
      </c>
      <c r="BG74" s="77" t="s">
        <v>196</v>
      </c>
      <c r="BH74" s="77" t="s">
        <v>197</v>
      </c>
      <c r="BI74" s="77" t="s">
        <v>198</v>
      </c>
      <c r="BJ74" s="77" t="s">
        <v>199</v>
      </c>
      <c r="BK74" s="77" t="s">
        <v>200</v>
      </c>
      <c r="BL74" s="77" t="s">
        <v>201</v>
      </c>
      <c r="BM74" s="164" t="s">
        <v>293</v>
      </c>
    </row>
    <row r="75" spans="1:65" x14ac:dyDescent="0.2">
      <c r="B75" s="109" t="s">
        <v>142</v>
      </c>
      <c r="C75" s="307">
        <v>0</v>
      </c>
      <c r="D75" s="307">
        <v>0</v>
      </c>
      <c r="E75" s="307">
        <v>0</v>
      </c>
      <c r="F75" s="307">
        <v>0</v>
      </c>
      <c r="G75" s="307">
        <v>1</v>
      </c>
      <c r="H75" s="307">
        <v>1</v>
      </c>
      <c r="I75" s="307">
        <v>0</v>
      </c>
      <c r="J75" s="307">
        <v>4</v>
      </c>
      <c r="K75" s="307">
        <v>13</v>
      </c>
      <c r="L75" s="307">
        <v>40</v>
      </c>
      <c r="M75" s="307">
        <v>93</v>
      </c>
      <c r="N75" s="307">
        <v>145</v>
      </c>
      <c r="O75" s="307">
        <v>268</v>
      </c>
      <c r="P75" s="307">
        <v>386</v>
      </c>
      <c r="Q75" s="307">
        <v>337</v>
      </c>
      <c r="R75" s="307">
        <v>213</v>
      </c>
      <c r="S75" s="307">
        <v>157</v>
      </c>
      <c r="T75" s="307">
        <v>82</v>
      </c>
      <c r="U75" s="307">
        <v>17</v>
      </c>
      <c r="V75" s="307">
        <v>2</v>
      </c>
      <c r="W75" s="311">
        <f>SUM(C75:V75)</f>
        <v>1759</v>
      </c>
      <c r="X75" s="307">
        <v>0</v>
      </c>
      <c r="Y75" s="307">
        <v>0</v>
      </c>
      <c r="Z75" s="307">
        <v>0</v>
      </c>
      <c r="AA75" s="307">
        <v>0</v>
      </c>
      <c r="AB75" s="307">
        <v>0</v>
      </c>
      <c r="AC75" s="307">
        <v>0</v>
      </c>
      <c r="AD75" s="307">
        <v>0</v>
      </c>
      <c r="AE75" s="307">
        <v>1</v>
      </c>
      <c r="AF75" s="307">
        <v>4</v>
      </c>
      <c r="AG75" s="307">
        <v>10</v>
      </c>
      <c r="AH75" s="307">
        <v>23</v>
      </c>
      <c r="AI75" s="307">
        <v>48</v>
      </c>
      <c r="AJ75" s="307">
        <v>72</v>
      </c>
      <c r="AK75" s="307">
        <v>115</v>
      </c>
      <c r="AL75" s="307">
        <v>109</v>
      </c>
      <c r="AM75" s="307">
        <v>110</v>
      </c>
      <c r="AN75" s="307">
        <v>79</v>
      </c>
      <c r="AO75" s="307">
        <v>49</v>
      </c>
      <c r="AP75" s="307">
        <v>17</v>
      </c>
      <c r="AQ75" s="307">
        <v>2</v>
      </c>
      <c r="AR75" s="308">
        <f>SUM(X75:AQ75)</f>
        <v>639</v>
      </c>
      <c r="AS75" s="307">
        <v>0</v>
      </c>
      <c r="AT75" s="307">
        <v>0</v>
      </c>
      <c r="AU75" s="307">
        <v>0</v>
      </c>
      <c r="AV75" s="307">
        <v>0</v>
      </c>
      <c r="AW75" s="307">
        <v>1</v>
      </c>
      <c r="AX75" s="307">
        <v>1</v>
      </c>
      <c r="AY75" s="307">
        <v>0</v>
      </c>
      <c r="AZ75" s="307">
        <v>5</v>
      </c>
      <c r="BA75" s="307">
        <v>17</v>
      </c>
      <c r="BB75" s="307">
        <v>50</v>
      </c>
      <c r="BC75" s="307">
        <v>116</v>
      </c>
      <c r="BD75" s="307">
        <v>193</v>
      </c>
      <c r="BE75" s="307">
        <v>340</v>
      </c>
      <c r="BF75" s="307">
        <v>501</v>
      </c>
      <c r="BG75" s="307">
        <v>446</v>
      </c>
      <c r="BH75" s="307">
        <v>323</v>
      </c>
      <c r="BI75" s="307">
        <v>236</v>
      </c>
      <c r="BJ75" s="307">
        <v>131</v>
      </c>
      <c r="BK75" s="307">
        <v>34</v>
      </c>
      <c r="BL75" s="307">
        <v>4</v>
      </c>
      <c r="BM75" s="308">
        <f>SUM(AS75:BL75)</f>
        <v>2398</v>
      </c>
    </row>
    <row r="76" spans="1:65" x14ac:dyDescent="0.2">
      <c r="B76" s="109" t="s">
        <v>143</v>
      </c>
      <c r="C76" s="307">
        <v>0</v>
      </c>
      <c r="D76" s="307">
        <v>0</v>
      </c>
      <c r="E76" s="307">
        <v>0</v>
      </c>
      <c r="F76" s="307">
        <v>0</v>
      </c>
      <c r="G76" s="307">
        <v>0</v>
      </c>
      <c r="H76" s="307">
        <v>1</v>
      </c>
      <c r="I76" s="307">
        <v>1</v>
      </c>
      <c r="J76" s="307">
        <v>0</v>
      </c>
      <c r="K76" s="307">
        <v>9</v>
      </c>
      <c r="L76" s="307">
        <v>7</v>
      </c>
      <c r="M76" s="307">
        <v>20</v>
      </c>
      <c r="N76" s="307">
        <v>49</v>
      </c>
      <c r="O76" s="307">
        <v>54</v>
      </c>
      <c r="P76" s="307">
        <v>53</v>
      </c>
      <c r="Q76" s="307">
        <v>67</v>
      </c>
      <c r="R76" s="307">
        <v>49</v>
      </c>
      <c r="S76" s="307">
        <v>34</v>
      </c>
      <c r="T76" s="307">
        <v>12</v>
      </c>
      <c r="U76" s="307">
        <v>4</v>
      </c>
      <c r="V76" s="307">
        <v>1</v>
      </c>
      <c r="W76" s="311">
        <f t="shared" ref="W76:W106" si="0">SUM(C76:V76)</f>
        <v>361</v>
      </c>
      <c r="X76" s="307">
        <v>0</v>
      </c>
      <c r="Y76" s="307">
        <v>0</v>
      </c>
      <c r="Z76" s="307">
        <v>0</v>
      </c>
      <c r="AA76" s="307">
        <v>0</v>
      </c>
      <c r="AB76" s="307">
        <v>0</v>
      </c>
      <c r="AC76" s="307">
        <v>0</v>
      </c>
      <c r="AD76" s="307">
        <v>2</v>
      </c>
      <c r="AE76" s="307">
        <v>1</v>
      </c>
      <c r="AF76" s="307">
        <v>2</v>
      </c>
      <c r="AG76" s="307">
        <v>3</v>
      </c>
      <c r="AH76" s="307">
        <v>3</v>
      </c>
      <c r="AI76" s="307">
        <v>15</v>
      </c>
      <c r="AJ76" s="307">
        <v>20</v>
      </c>
      <c r="AK76" s="307">
        <v>13</v>
      </c>
      <c r="AL76" s="307">
        <v>18</v>
      </c>
      <c r="AM76" s="307">
        <v>27</v>
      </c>
      <c r="AN76" s="307">
        <v>15</v>
      </c>
      <c r="AO76" s="307">
        <v>6</v>
      </c>
      <c r="AP76" s="307">
        <v>1</v>
      </c>
      <c r="AQ76" s="307">
        <v>1</v>
      </c>
      <c r="AR76" s="308">
        <f t="shared" ref="AR76:AR106" si="1">SUM(X76:AQ76)</f>
        <v>127</v>
      </c>
      <c r="AS76" s="307">
        <v>0</v>
      </c>
      <c r="AT76" s="307">
        <v>0</v>
      </c>
      <c r="AU76" s="307">
        <v>0</v>
      </c>
      <c r="AV76" s="307">
        <v>0</v>
      </c>
      <c r="AW76" s="307">
        <v>0</v>
      </c>
      <c r="AX76" s="307">
        <v>1</v>
      </c>
      <c r="AY76" s="307">
        <v>3</v>
      </c>
      <c r="AZ76" s="307">
        <v>1</v>
      </c>
      <c r="BA76" s="307">
        <v>11</v>
      </c>
      <c r="BB76" s="307">
        <v>10</v>
      </c>
      <c r="BC76" s="307">
        <v>23</v>
      </c>
      <c r="BD76" s="307">
        <v>64</v>
      </c>
      <c r="BE76" s="307">
        <v>74</v>
      </c>
      <c r="BF76" s="307">
        <v>66</v>
      </c>
      <c r="BG76" s="307">
        <v>85</v>
      </c>
      <c r="BH76" s="307">
        <v>76</v>
      </c>
      <c r="BI76" s="307">
        <v>49</v>
      </c>
      <c r="BJ76" s="307">
        <v>18</v>
      </c>
      <c r="BK76" s="307">
        <v>5</v>
      </c>
      <c r="BL76" s="307">
        <v>2</v>
      </c>
      <c r="BM76" s="308">
        <f t="shared" ref="BM76:BM106" si="2">SUM(AS76:BL76)</f>
        <v>488</v>
      </c>
    </row>
    <row r="77" spans="1:65" x14ac:dyDescent="0.2">
      <c r="B77" s="109" t="s">
        <v>144</v>
      </c>
      <c r="C77" s="307">
        <v>0</v>
      </c>
      <c r="D77" s="307">
        <v>0</v>
      </c>
      <c r="E77" s="307">
        <v>0</v>
      </c>
      <c r="F77" s="307">
        <v>0</v>
      </c>
      <c r="G77" s="307">
        <v>0</v>
      </c>
      <c r="H77" s="307">
        <v>1</v>
      </c>
      <c r="I77" s="307">
        <v>1</v>
      </c>
      <c r="J77" s="307">
        <v>5</v>
      </c>
      <c r="K77" s="307">
        <v>5</v>
      </c>
      <c r="L77" s="307">
        <v>24</v>
      </c>
      <c r="M77" s="307">
        <v>24</v>
      </c>
      <c r="N77" s="307">
        <v>47</v>
      </c>
      <c r="O77" s="307">
        <v>45</v>
      </c>
      <c r="P77" s="307">
        <v>75</v>
      </c>
      <c r="Q77" s="307">
        <v>122</v>
      </c>
      <c r="R77" s="307">
        <v>135</v>
      </c>
      <c r="S77" s="307">
        <v>99</v>
      </c>
      <c r="T77" s="307">
        <v>49</v>
      </c>
      <c r="U77" s="307">
        <v>11</v>
      </c>
      <c r="V77" s="307">
        <v>3</v>
      </c>
      <c r="W77" s="311">
        <f t="shared" si="0"/>
        <v>646</v>
      </c>
      <c r="X77" s="307">
        <v>0</v>
      </c>
      <c r="Y77" s="307">
        <v>0</v>
      </c>
      <c r="Z77" s="307">
        <v>0</v>
      </c>
      <c r="AA77" s="307">
        <v>2</v>
      </c>
      <c r="AB77" s="307">
        <v>3</v>
      </c>
      <c r="AC77" s="307">
        <v>3</v>
      </c>
      <c r="AD77" s="307">
        <v>1</v>
      </c>
      <c r="AE77" s="307">
        <v>7</v>
      </c>
      <c r="AF77" s="307">
        <v>4</v>
      </c>
      <c r="AG77" s="307">
        <v>9</v>
      </c>
      <c r="AH77" s="307">
        <v>9</v>
      </c>
      <c r="AI77" s="307">
        <v>26</v>
      </c>
      <c r="AJ77" s="307">
        <v>28</v>
      </c>
      <c r="AK77" s="307">
        <v>53</v>
      </c>
      <c r="AL77" s="307">
        <v>57</v>
      </c>
      <c r="AM77" s="307">
        <v>63</v>
      </c>
      <c r="AN77" s="307">
        <v>66</v>
      </c>
      <c r="AO77" s="307">
        <v>44</v>
      </c>
      <c r="AP77" s="307">
        <v>9</v>
      </c>
      <c r="AQ77" s="307">
        <v>3</v>
      </c>
      <c r="AR77" s="308">
        <f t="shared" si="1"/>
        <v>387</v>
      </c>
      <c r="AS77" s="307">
        <v>0</v>
      </c>
      <c r="AT77" s="307">
        <v>0</v>
      </c>
      <c r="AU77" s="307">
        <v>0</v>
      </c>
      <c r="AV77" s="307">
        <v>2</v>
      </c>
      <c r="AW77" s="307">
        <v>3</v>
      </c>
      <c r="AX77" s="307">
        <v>4</v>
      </c>
      <c r="AY77" s="307">
        <v>2</v>
      </c>
      <c r="AZ77" s="307">
        <v>12</v>
      </c>
      <c r="BA77" s="307">
        <v>9</v>
      </c>
      <c r="BB77" s="307">
        <v>33</v>
      </c>
      <c r="BC77" s="307">
        <v>33</v>
      </c>
      <c r="BD77" s="307">
        <v>73</v>
      </c>
      <c r="BE77" s="307">
        <v>73</v>
      </c>
      <c r="BF77" s="307">
        <v>128</v>
      </c>
      <c r="BG77" s="307">
        <v>179</v>
      </c>
      <c r="BH77" s="307">
        <v>198</v>
      </c>
      <c r="BI77" s="307">
        <v>165</v>
      </c>
      <c r="BJ77" s="307">
        <v>93</v>
      </c>
      <c r="BK77" s="307">
        <v>20</v>
      </c>
      <c r="BL77" s="307">
        <v>6</v>
      </c>
      <c r="BM77" s="308">
        <f t="shared" si="2"/>
        <v>1033</v>
      </c>
    </row>
    <row r="78" spans="1:65" x14ac:dyDescent="0.2">
      <c r="B78" s="109" t="s">
        <v>145</v>
      </c>
      <c r="C78" s="307">
        <v>0</v>
      </c>
      <c r="D78" s="307">
        <v>0</v>
      </c>
      <c r="E78" s="307">
        <v>0</v>
      </c>
      <c r="F78" s="307">
        <v>0</v>
      </c>
      <c r="G78" s="307">
        <v>0</v>
      </c>
      <c r="H78" s="307">
        <v>0</v>
      </c>
      <c r="I78" s="307">
        <v>1</v>
      </c>
      <c r="J78" s="307">
        <v>2</v>
      </c>
      <c r="K78" s="307">
        <v>0</v>
      </c>
      <c r="L78" s="307">
        <v>4</v>
      </c>
      <c r="M78" s="307">
        <v>7</v>
      </c>
      <c r="N78" s="307">
        <v>11</v>
      </c>
      <c r="O78" s="307">
        <v>12</v>
      </c>
      <c r="P78" s="307">
        <v>16</v>
      </c>
      <c r="Q78" s="307">
        <v>24</v>
      </c>
      <c r="R78" s="307">
        <v>18</v>
      </c>
      <c r="S78" s="307">
        <v>13</v>
      </c>
      <c r="T78" s="307">
        <v>9</v>
      </c>
      <c r="U78" s="307">
        <v>4</v>
      </c>
      <c r="V78" s="307">
        <v>0</v>
      </c>
      <c r="W78" s="311">
        <f t="shared" si="0"/>
        <v>121</v>
      </c>
      <c r="X78" s="307">
        <v>0</v>
      </c>
      <c r="Y78" s="307">
        <v>0</v>
      </c>
      <c r="Z78" s="307">
        <v>0</v>
      </c>
      <c r="AA78" s="307">
        <v>0</v>
      </c>
      <c r="AB78" s="307">
        <v>0</v>
      </c>
      <c r="AC78" s="307">
        <v>0</v>
      </c>
      <c r="AD78" s="307">
        <v>0</v>
      </c>
      <c r="AE78" s="307">
        <v>2</v>
      </c>
      <c r="AF78" s="307">
        <v>1</v>
      </c>
      <c r="AG78" s="307">
        <v>2</v>
      </c>
      <c r="AH78" s="307">
        <v>5</v>
      </c>
      <c r="AI78" s="307">
        <v>13</v>
      </c>
      <c r="AJ78" s="307">
        <v>15</v>
      </c>
      <c r="AK78" s="307">
        <v>9</v>
      </c>
      <c r="AL78" s="307">
        <v>20</v>
      </c>
      <c r="AM78" s="307">
        <v>18</v>
      </c>
      <c r="AN78" s="307">
        <v>13</v>
      </c>
      <c r="AO78" s="307">
        <v>8</v>
      </c>
      <c r="AP78" s="307">
        <v>3</v>
      </c>
      <c r="AQ78" s="307">
        <v>2</v>
      </c>
      <c r="AR78" s="308">
        <f t="shared" si="1"/>
        <v>111</v>
      </c>
      <c r="AS78" s="307">
        <v>0</v>
      </c>
      <c r="AT78" s="307">
        <v>0</v>
      </c>
      <c r="AU78" s="307">
        <v>0</v>
      </c>
      <c r="AV78" s="307">
        <v>0</v>
      </c>
      <c r="AW78" s="307">
        <v>0</v>
      </c>
      <c r="AX78" s="307">
        <v>0</v>
      </c>
      <c r="AY78" s="307">
        <v>1</v>
      </c>
      <c r="AZ78" s="307">
        <v>4</v>
      </c>
      <c r="BA78" s="307">
        <v>1</v>
      </c>
      <c r="BB78" s="307">
        <v>6</v>
      </c>
      <c r="BC78" s="307">
        <v>12</v>
      </c>
      <c r="BD78" s="307">
        <v>24</v>
      </c>
      <c r="BE78" s="307">
        <v>27</v>
      </c>
      <c r="BF78" s="307">
        <v>25</v>
      </c>
      <c r="BG78" s="307">
        <v>44</v>
      </c>
      <c r="BH78" s="307">
        <v>36</v>
      </c>
      <c r="BI78" s="307">
        <v>26</v>
      </c>
      <c r="BJ78" s="307">
        <v>17</v>
      </c>
      <c r="BK78" s="307">
        <v>7</v>
      </c>
      <c r="BL78" s="307">
        <v>2</v>
      </c>
      <c r="BM78" s="308">
        <f t="shared" si="2"/>
        <v>232</v>
      </c>
    </row>
    <row r="79" spans="1:65" x14ac:dyDescent="0.2">
      <c r="B79" s="109" t="s">
        <v>146</v>
      </c>
      <c r="C79" s="307">
        <v>0</v>
      </c>
      <c r="D79" s="307">
        <v>0</v>
      </c>
      <c r="E79" s="307">
        <v>0</v>
      </c>
      <c r="F79" s="307">
        <v>3</v>
      </c>
      <c r="G79" s="307">
        <v>6</v>
      </c>
      <c r="H79" s="307">
        <v>9</v>
      </c>
      <c r="I79" s="307">
        <v>20</v>
      </c>
      <c r="J79" s="307">
        <v>32</v>
      </c>
      <c r="K79" s="307">
        <v>89</v>
      </c>
      <c r="L79" s="307">
        <v>183</v>
      </c>
      <c r="M79" s="307">
        <v>323</v>
      </c>
      <c r="N79" s="307">
        <v>841</v>
      </c>
      <c r="O79" s="307">
        <v>902</v>
      </c>
      <c r="P79" s="307">
        <v>1340</v>
      </c>
      <c r="Q79" s="307">
        <v>1758</v>
      </c>
      <c r="R79" s="307">
        <v>1158</v>
      </c>
      <c r="S79" s="307">
        <v>808</v>
      </c>
      <c r="T79" s="307">
        <v>353</v>
      </c>
      <c r="U79" s="307">
        <v>86</v>
      </c>
      <c r="V79" s="307">
        <v>7</v>
      </c>
      <c r="W79" s="311">
        <f t="shared" si="0"/>
        <v>7918</v>
      </c>
      <c r="X79" s="307">
        <v>0</v>
      </c>
      <c r="Y79" s="307">
        <v>0</v>
      </c>
      <c r="Z79" s="307">
        <v>0</v>
      </c>
      <c r="AA79" s="307">
        <v>3</v>
      </c>
      <c r="AB79" s="307">
        <v>2</v>
      </c>
      <c r="AC79" s="307">
        <v>8</v>
      </c>
      <c r="AD79" s="307">
        <v>23</v>
      </c>
      <c r="AE79" s="307">
        <v>36</v>
      </c>
      <c r="AF79" s="307">
        <v>83</v>
      </c>
      <c r="AG79" s="307">
        <v>169</v>
      </c>
      <c r="AH79" s="307">
        <v>297</v>
      </c>
      <c r="AI79" s="307">
        <v>612</v>
      </c>
      <c r="AJ79" s="307">
        <v>651</v>
      </c>
      <c r="AK79" s="307">
        <v>989</v>
      </c>
      <c r="AL79" s="307">
        <v>1204</v>
      </c>
      <c r="AM79" s="307">
        <v>889</v>
      </c>
      <c r="AN79" s="307">
        <v>802</v>
      </c>
      <c r="AO79" s="307">
        <v>449</v>
      </c>
      <c r="AP79" s="307">
        <v>111</v>
      </c>
      <c r="AQ79" s="307">
        <v>12</v>
      </c>
      <c r="AR79" s="308">
        <f t="shared" si="1"/>
        <v>6340</v>
      </c>
      <c r="AS79" s="307">
        <v>0</v>
      </c>
      <c r="AT79" s="307">
        <v>0</v>
      </c>
      <c r="AU79" s="307">
        <v>0</v>
      </c>
      <c r="AV79" s="307">
        <v>6</v>
      </c>
      <c r="AW79" s="307">
        <v>8</v>
      </c>
      <c r="AX79" s="307">
        <v>17</v>
      </c>
      <c r="AY79" s="307">
        <v>43</v>
      </c>
      <c r="AZ79" s="307">
        <v>68</v>
      </c>
      <c r="BA79" s="307">
        <v>172</v>
      </c>
      <c r="BB79" s="307">
        <v>352</v>
      </c>
      <c r="BC79" s="307">
        <v>620</v>
      </c>
      <c r="BD79" s="307">
        <v>1453</v>
      </c>
      <c r="BE79" s="307">
        <v>1553</v>
      </c>
      <c r="BF79" s="307">
        <v>2329</v>
      </c>
      <c r="BG79" s="307">
        <v>2962</v>
      </c>
      <c r="BH79" s="307">
        <v>2047</v>
      </c>
      <c r="BI79" s="307">
        <v>1610</v>
      </c>
      <c r="BJ79" s="307">
        <v>802</v>
      </c>
      <c r="BK79" s="307">
        <v>197</v>
      </c>
      <c r="BL79" s="307">
        <v>19</v>
      </c>
      <c r="BM79" s="308">
        <f t="shared" si="2"/>
        <v>14258</v>
      </c>
    </row>
    <row r="80" spans="1:65" x14ac:dyDescent="0.2">
      <c r="B80" s="109" t="s">
        <v>147</v>
      </c>
      <c r="C80" s="307">
        <v>0</v>
      </c>
      <c r="D80" s="307">
        <v>0</v>
      </c>
      <c r="E80" s="307">
        <v>0</v>
      </c>
      <c r="F80" s="307">
        <v>0</v>
      </c>
      <c r="G80" s="307">
        <v>0</v>
      </c>
      <c r="H80" s="307">
        <v>0</v>
      </c>
      <c r="I80" s="307">
        <v>1</v>
      </c>
      <c r="J80" s="307">
        <v>1</v>
      </c>
      <c r="K80" s="307">
        <v>4</v>
      </c>
      <c r="L80" s="307">
        <v>7</v>
      </c>
      <c r="M80" s="307">
        <v>13</v>
      </c>
      <c r="N80" s="307">
        <v>11</v>
      </c>
      <c r="O80" s="307">
        <v>17</v>
      </c>
      <c r="P80" s="307">
        <v>14</v>
      </c>
      <c r="Q80" s="307">
        <v>17</v>
      </c>
      <c r="R80" s="307">
        <v>21</v>
      </c>
      <c r="S80" s="307">
        <v>6</v>
      </c>
      <c r="T80" s="307">
        <v>6</v>
      </c>
      <c r="U80" s="307">
        <v>2</v>
      </c>
      <c r="V80" s="307">
        <v>0</v>
      </c>
      <c r="W80" s="311">
        <f t="shared" si="0"/>
        <v>120</v>
      </c>
      <c r="X80" s="307">
        <v>0</v>
      </c>
      <c r="Y80" s="307">
        <v>0</v>
      </c>
      <c r="Z80" s="307">
        <v>0</v>
      </c>
      <c r="AA80" s="307">
        <v>0</v>
      </c>
      <c r="AB80" s="307">
        <v>0</v>
      </c>
      <c r="AC80" s="307">
        <v>1</v>
      </c>
      <c r="AD80" s="307">
        <v>1</v>
      </c>
      <c r="AE80" s="307">
        <v>4</v>
      </c>
      <c r="AF80" s="307">
        <v>4</v>
      </c>
      <c r="AG80" s="307">
        <v>3</v>
      </c>
      <c r="AH80" s="307">
        <v>8</v>
      </c>
      <c r="AI80" s="307">
        <v>15</v>
      </c>
      <c r="AJ80" s="307">
        <v>25</v>
      </c>
      <c r="AK80" s="307">
        <v>21</v>
      </c>
      <c r="AL80" s="307">
        <v>20</v>
      </c>
      <c r="AM80" s="307">
        <v>6</v>
      </c>
      <c r="AN80" s="307">
        <v>10</v>
      </c>
      <c r="AO80" s="307">
        <v>3</v>
      </c>
      <c r="AP80" s="307">
        <v>2</v>
      </c>
      <c r="AQ80" s="307">
        <v>0</v>
      </c>
      <c r="AR80" s="308">
        <f t="shared" si="1"/>
        <v>123</v>
      </c>
      <c r="AS80" s="307">
        <v>0</v>
      </c>
      <c r="AT80" s="307">
        <v>0</v>
      </c>
      <c r="AU80" s="307">
        <v>0</v>
      </c>
      <c r="AV80" s="307">
        <v>0</v>
      </c>
      <c r="AW80" s="307">
        <v>0</v>
      </c>
      <c r="AX80" s="307">
        <v>1</v>
      </c>
      <c r="AY80" s="307">
        <v>2</v>
      </c>
      <c r="AZ80" s="307">
        <v>5</v>
      </c>
      <c r="BA80" s="307">
        <v>8</v>
      </c>
      <c r="BB80" s="307">
        <v>10</v>
      </c>
      <c r="BC80" s="307">
        <v>21</v>
      </c>
      <c r="BD80" s="307">
        <v>26</v>
      </c>
      <c r="BE80" s="307">
        <v>42</v>
      </c>
      <c r="BF80" s="307">
        <v>35</v>
      </c>
      <c r="BG80" s="307">
        <v>37</v>
      </c>
      <c r="BH80" s="307">
        <v>27</v>
      </c>
      <c r="BI80" s="307">
        <v>16</v>
      </c>
      <c r="BJ80" s="307">
        <v>9</v>
      </c>
      <c r="BK80" s="307">
        <v>4</v>
      </c>
      <c r="BL80" s="307">
        <v>0</v>
      </c>
      <c r="BM80" s="308">
        <f t="shared" si="2"/>
        <v>243</v>
      </c>
    </row>
    <row r="81" spans="1:65" x14ac:dyDescent="0.2">
      <c r="B81" s="109" t="s">
        <v>148</v>
      </c>
      <c r="C81" s="307">
        <v>1</v>
      </c>
      <c r="D81" s="307">
        <v>0</v>
      </c>
      <c r="E81" s="307">
        <v>1</v>
      </c>
      <c r="F81" s="307">
        <v>2</v>
      </c>
      <c r="G81" s="307">
        <v>0</v>
      </c>
      <c r="H81" s="307">
        <v>2</v>
      </c>
      <c r="I81" s="307">
        <v>3</v>
      </c>
      <c r="J81" s="307">
        <v>1</v>
      </c>
      <c r="K81" s="307">
        <v>10</v>
      </c>
      <c r="L81" s="307">
        <v>6</v>
      </c>
      <c r="M81" s="307">
        <v>29</v>
      </c>
      <c r="N81" s="307">
        <v>50</v>
      </c>
      <c r="O81" s="307">
        <v>92</v>
      </c>
      <c r="P81" s="307">
        <v>111</v>
      </c>
      <c r="Q81" s="307">
        <v>114</v>
      </c>
      <c r="R81" s="307">
        <v>87</v>
      </c>
      <c r="S81" s="307">
        <v>50</v>
      </c>
      <c r="T81" s="307">
        <v>20</v>
      </c>
      <c r="U81" s="307">
        <v>3</v>
      </c>
      <c r="V81" s="307">
        <v>0</v>
      </c>
      <c r="W81" s="311">
        <f t="shared" si="0"/>
        <v>582</v>
      </c>
      <c r="X81" s="307">
        <v>2</v>
      </c>
      <c r="Y81" s="307">
        <v>0</v>
      </c>
      <c r="Z81" s="307">
        <v>0</v>
      </c>
      <c r="AA81" s="307">
        <v>0</v>
      </c>
      <c r="AB81" s="307">
        <v>0</v>
      </c>
      <c r="AC81" s="307">
        <v>1</v>
      </c>
      <c r="AD81" s="307">
        <v>0</v>
      </c>
      <c r="AE81" s="307">
        <v>0</v>
      </c>
      <c r="AF81" s="307">
        <v>8</v>
      </c>
      <c r="AG81" s="307">
        <v>10</v>
      </c>
      <c r="AH81" s="307">
        <v>15</v>
      </c>
      <c r="AI81" s="307">
        <v>20</v>
      </c>
      <c r="AJ81" s="307">
        <v>34</v>
      </c>
      <c r="AK81" s="307">
        <v>37</v>
      </c>
      <c r="AL81" s="307">
        <v>53</v>
      </c>
      <c r="AM81" s="307">
        <v>38</v>
      </c>
      <c r="AN81" s="307">
        <v>19</v>
      </c>
      <c r="AO81" s="307">
        <v>12</v>
      </c>
      <c r="AP81" s="307">
        <v>5</v>
      </c>
      <c r="AQ81" s="307">
        <v>0</v>
      </c>
      <c r="AR81" s="308">
        <f t="shared" si="1"/>
        <v>254</v>
      </c>
      <c r="AS81" s="307">
        <v>3</v>
      </c>
      <c r="AT81" s="307">
        <v>0</v>
      </c>
      <c r="AU81" s="307">
        <v>1</v>
      </c>
      <c r="AV81" s="307">
        <v>2</v>
      </c>
      <c r="AW81" s="307">
        <v>0</v>
      </c>
      <c r="AX81" s="307">
        <v>3</v>
      </c>
      <c r="AY81" s="307">
        <v>3</v>
      </c>
      <c r="AZ81" s="307">
        <v>1</v>
      </c>
      <c r="BA81" s="307">
        <v>18</v>
      </c>
      <c r="BB81" s="307">
        <v>16</v>
      </c>
      <c r="BC81" s="307">
        <v>44</v>
      </c>
      <c r="BD81" s="307">
        <v>70</v>
      </c>
      <c r="BE81" s="307">
        <v>126</v>
      </c>
      <c r="BF81" s="307">
        <v>148</v>
      </c>
      <c r="BG81" s="307">
        <v>167</v>
      </c>
      <c r="BH81" s="307">
        <v>125</v>
      </c>
      <c r="BI81" s="307">
        <v>69</v>
      </c>
      <c r="BJ81" s="307">
        <v>32</v>
      </c>
      <c r="BK81" s="307">
        <v>8</v>
      </c>
      <c r="BL81" s="307">
        <v>0</v>
      </c>
      <c r="BM81" s="308">
        <f t="shared" si="2"/>
        <v>836</v>
      </c>
    </row>
    <row r="82" spans="1:65" x14ac:dyDescent="0.2">
      <c r="B82" s="109" t="s">
        <v>149</v>
      </c>
      <c r="C82" s="307">
        <v>0</v>
      </c>
      <c r="D82" s="307">
        <v>0</v>
      </c>
      <c r="E82" s="307">
        <v>0</v>
      </c>
      <c r="F82" s="307">
        <v>0</v>
      </c>
      <c r="G82" s="307">
        <v>0</v>
      </c>
      <c r="H82" s="307">
        <v>1</v>
      </c>
      <c r="I82" s="307">
        <v>1</v>
      </c>
      <c r="J82" s="307">
        <v>3</v>
      </c>
      <c r="K82" s="307">
        <v>4</v>
      </c>
      <c r="L82" s="307">
        <v>9</v>
      </c>
      <c r="M82" s="307">
        <v>13</v>
      </c>
      <c r="N82" s="307">
        <v>38</v>
      </c>
      <c r="O82" s="307">
        <v>29</v>
      </c>
      <c r="P82" s="307">
        <v>59</v>
      </c>
      <c r="Q82" s="307">
        <v>81</v>
      </c>
      <c r="R82" s="307">
        <v>73</v>
      </c>
      <c r="S82" s="307">
        <v>37</v>
      </c>
      <c r="T82" s="307">
        <v>27</v>
      </c>
      <c r="U82" s="307">
        <v>6</v>
      </c>
      <c r="V82" s="307">
        <v>0</v>
      </c>
      <c r="W82" s="311">
        <f t="shared" si="0"/>
        <v>381</v>
      </c>
      <c r="X82" s="307">
        <v>0</v>
      </c>
      <c r="Y82" s="307">
        <v>0</v>
      </c>
      <c r="Z82" s="307">
        <v>0</v>
      </c>
      <c r="AA82" s="307">
        <v>0</v>
      </c>
      <c r="AB82" s="307">
        <v>0</v>
      </c>
      <c r="AC82" s="307">
        <v>2</v>
      </c>
      <c r="AD82" s="307">
        <v>0</v>
      </c>
      <c r="AE82" s="307">
        <v>2</v>
      </c>
      <c r="AF82" s="307">
        <v>4</v>
      </c>
      <c r="AG82" s="307">
        <v>11</v>
      </c>
      <c r="AH82" s="307">
        <v>24</v>
      </c>
      <c r="AI82" s="307">
        <v>26</v>
      </c>
      <c r="AJ82" s="307">
        <v>44</v>
      </c>
      <c r="AK82" s="307">
        <v>45</v>
      </c>
      <c r="AL82" s="307">
        <v>71</v>
      </c>
      <c r="AM82" s="307">
        <v>63</v>
      </c>
      <c r="AN82" s="307">
        <v>49</v>
      </c>
      <c r="AO82" s="307">
        <v>29</v>
      </c>
      <c r="AP82" s="307">
        <v>10</v>
      </c>
      <c r="AQ82" s="307">
        <v>0</v>
      </c>
      <c r="AR82" s="308">
        <f t="shared" si="1"/>
        <v>380</v>
      </c>
      <c r="AS82" s="307">
        <v>0</v>
      </c>
      <c r="AT82" s="307">
        <v>0</v>
      </c>
      <c r="AU82" s="307">
        <v>0</v>
      </c>
      <c r="AV82" s="307">
        <v>0</v>
      </c>
      <c r="AW82" s="307">
        <v>0</v>
      </c>
      <c r="AX82" s="307">
        <v>3</v>
      </c>
      <c r="AY82" s="307">
        <v>1</v>
      </c>
      <c r="AZ82" s="307">
        <v>5</v>
      </c>
      <c r="BA82" s="307">
        <v>8</v>
      </c>
      <c r="BB82" s="307">
        <v>20</v>
      </c>
      <c r="BC82" s="307">
        <v>37</v>
      </c>
      <c r="BD82" s="307">
        <v>64</v>
      </c>
      <c r="BE82" s="307">
        <v>73</v>
      </c>
      <c r="BF82" s="307">
        <v>104</v>
      </c>
      <c r="BG82" s="307">
        <v>152</v>
      </c>
      <c r="BH82" s="307">
        <v>136</v>
      </c>
      <c r="BI82" s="307">
        <v>86</v>
      </c>
      <c r="BJ82" s="307">
        <v>56</v>
      </c>
      <c r="BK82" s="307">
        <v>16</v>
      </c>
      <c r="BL82" s="307">
        <v>0</v>
      </c>
      <c r="BM82" s="308">
        <f t="shared" si="2"/>
        <v>761</v>
      </c>
    </row>
    <row r="83" spans="1:65" x14ac:dyDescent="0.2">
      <c r="B83" s="109" t="s">
        <v>150</v>
      </c>
      <c r="C83" s="307">
        <v>0</v>
      </c>
      <c r="D83" s="307">
        <v>0</v>
      </c>
      <c r="E83" s="307">
        <v>0</v>
      </c>
      <c r="F83" s="307">
        <v>0</v>
      </c>
      <c r="G83" s="307">
        <v>1</v>
      </c>
      <c r="H83" s="307">
        <v>1</v>
      </c>
      <c r="I83" s="307">
        <v>1</v>
      </c>
      <c r="J83" s="307">
        <v>2</v>
      </c>
      <c r="K83" s="307">
        <v>10</v>
      </c>
      <c r="L83" s="307">
        <v>25</v>
      </c>
      <c r="M83" s="307">
        <v>58</v>
      </c>
      <c r="N83" s="307">
        <v>118</v>
      </c>
      <c r="O83" s="307">
        <v>161</v>
      </c>
      <c r="P83" s="307">
        <v>231</v>
      </c>
      <c r="Q83" s="307">
        <v>256</v>
      </c>
      <c r="R83" s="307">
        <v>210</v>
      </c>
      <c r="S83" s="307">
        <v>132</v>
      </c>
      <c r="T83" s="307">
        <v>55</v>
      </c>
      <c r="U83" s="307">
        <v>14</v>
      </c>
      <c r="V83" s="307">
        <v>1</v>
      </c>
      <c r="W83" s="311">
        <f t="shared" si="0"/>
        <v>1276</v>
      </c>
      <c r="X83" s="307">
        <v>0</v>
      </c>
      <c r="Y83" s="307">
        <v>0</v>
      </c>
      <c r="Z83" s="307">
        <v>0</v>
      </c>
      <c r="AA83" s="307">
        <v>1</v>
      </c>
      <c r="AB83" s="307">
        <v>1</v>
      </c>
      <c r="AC83" s="307">
        <v>0</v>
      </c>
      <c r="AD83" s="307">
        <v>0</v>
      </c>
      <c r="AE83" s="307">
        <v>3</v>
      </c>
      <c r="AF83" s="307">
        <v>8</v>
      </c>
      <c r="AG83" s="307">
        <v>32</v>
      </c>
      <c r="AH83" s="307">
        <v>60</v>
      </c>
      <c r="AI83" s="307">
        <v>101</v>
      </c>
      <c r="AJ83" s="307">
        <v>116</v>
      </c>
      <c r="AK83" s="307">
        <v>199</v>
      </c>
      <c r="AL83" s="307">
        <v>220</v>
      </c>
      <c r="AM83" s="307">
        <v>193</v>
      </c>
      <c r="AN83" s="307">
        <v>134</v>
      </c>
      <c r="AO83" s="307">
        <v>80</v>
      </c>
      <c r="AP83" s="307">
        <v>28</v>
      </c>
      <c r="AQ83" s="307">
        <v>8</v>
      </c>
      <c r="AR83" s="308">
        <f t="shared" si="1"/>
        <v>1184</v>
      </c>
      <c r="AS83" s="307">
        <v>0</v>
      </c>
      <c r="AT83" s="307">
        <v>0</v>
      </c>
      <c r="AU83" s="307">
        <v>0</v>
      </c>
      <c r="AV83" s="307">
        <v>1</v>
      </c>
      <c r="AW83" s="307">
        <v>2</v>
      </c>
      <c r="AX83" s="307">
        <v>1</v>
      </c>
      <c r="AY83" s="307">
        <v>1</v>
      </c>
      <c r="AZ83" s="307">
        <v>5</v>
      </c>
      <c r="BA83" s="307">
        <v>18</v>
      </c>
      <c r="BB83" s="307">
        <v>57</v>
      </c>
      <c r="BC83" s="307">
        <v>118</v>
      </c>
      <c r="BD83" s="307">
        <v>219</v>
      </c>
      <c r="BE83" s="307">
        <v>277</v>
      </c>
      <c r="BF83" s="307">
        <v>430</v>
      </c>
      <c r="BG83" s="307">
        <v>476</v>
      </c>
      <c r="BH83" s="307">
        <v>403</v>
      </c>
      <c r="BI83" s="307">
        <v>266</v>
      </c>
      <c r="BJ83" s="307">
        <v>135</v>
      </c>
      <c r="BK83" s="307">
        <v>42</v>
      </c>
      <c r="BL83" s="307">
        <v>9</v>
      </c>
      <c r="BM83" s="308">
        <f t="shared" si="2"/>
        <v>2460</v>
      </c>
    </row>
    <row r="84" spans="1:65" x14ac:dyDescent="0.2">
      <c r="B84" s="109" t="s">
        <v>151</v>
      </c>
      <c r="C84" s="307">
        <v>0</v>
      </c>
      <c r="D84" s="307">
        <v>0</v>
      </c>
      <c r="E84" s="307">
        <v>0</v>
      </c>
      <c r="F84" s="307">
        <v>0</v>
      </c>
      <c r="G84" s="307">
        <v>0</v>
      </c>
      <c r="H84" s="307">
        <v>0</v>
      </c>
      <c r="I84" s="307">
        <v>0</v>
      </c>
      <c r="J84" s="307">
        <v>0</v>
      </c>
      <c r="K84" s="307">
        <v>0</v>
      </c>
      <c r="L84" s="307">
        <v>1</v>
      </c>
      <c r="M84" s="307">
        <v>1</v>
      </c>
      <c r="N84" s="307">
        <v>4</v>
      </c>
      <c r="O84" s="307">
        <v>4</v>
      </c>
      <c r="P84" s="307">
        <v>7</v>
      </c>
      <c r="Q84" s="307">
        <v>6</v>
      </c>
      <c r="R84" s="307">
        <v>10</v>
      </c>
      <c r="S84" s="307">
        <v>3</v>
      </c>
      <c r="T84" s="307">
        <v>0</v>
      </c>
      <c r="U84" s="307">
        <v>2</v>
      </c>
      <c r="V84" s="307">
        <v>0</v>
      </c>
      <c r="W84" s="311">
        <f t="shared" si="0"/>
        <v>38</v>
      </c>
      <c r="X84" s="307">
        <v>0</v>
      </c>
      <c r="Y84" s="307">
        <v>0</v>
      </c>
      <c r="Z84" s="307">
        <v>0</v>
      </c>
      <c r="AA84" s="307">
        <v>0</v>
      </c>
      <c r="AB84" s="307">
        <v>0</v>
      </c>
      <c r="AC84" s="307">
        <v>0</v>
      </c>
      <c r="AD84" s="307">
        <v>0</v>
      </c>
      <c r="AE84" s="307">
        <v>0</v>
      </c>
      <c r="AF84" s="307">
        <v>0</v>
      </c>
      <c r="AG84" s="307">
        <v>3</v>
      </c>
      <c r="AH84" s="307">
        <v>2</v>
      </c>
      <c r="AI84" s="307">
        <v>4</v>
      </c>
      <c r="AJ84" s="307">
        <v>2</v>
      </c>
      <c r="AK84" s="307">
        <v>6</v>
      </c>
      <c r="AL84" s="307">
        <v>14</v>
      </c>
      <c r="AM84" s="307">
        <v>6</v>
      </c>
      <c r="AN84" s="307">
        <v>11</v>
      </c>
      <c r="AO84" s="307">
        <v>2</v>
      </c>
      <c r="AP84" s="307">
        <v>2</v>
      </c>
      <c r="AQ84" s="307">
        <v>1</v>
      </c>
      <c r="AR84" s="308">
        <f t="shared" si="1"/>
        <v>53</v>
      </c>
      <c r="AS84" s="307">
        <v>0</v>
      </c>
      <c r="AT84" s="307">
        <v>0</v>
      </c>
      <c r="AU84" s="307">
        <v>0</v>
      </c>
      <c r="AV84" s="307">
        <v>0</v>
      </c>
      <c r="AW84" s="307">
        <v>0</v>
      </c>
      <c r="AX84" s="307">
        <v>0</v>
      </c>
      <c r="AY84" s="307">
        <v>0</v>
      </c>
      <c r="AZ84" s="307">
        <v>0</v>
      </c>
      <c r="BA84" s="307">
        <v>0</v>
      </c>
      <c r="BB84" s="307">
        <v>4</v>
      </c>
      <c r="BC84" s="307">
        <v>3</v>
      </c>
      <c r="BD84" s="307">
        <v>8</v>
      </c>
      <c r="BE84" s="307">
        <v>6</v>
      </c>
      <c r="BF84" s="307">
        <v>13</v>
      </c>
      <c r="BG84" s="307">
        <v>20</v>
      </c>
      <c r="BH84" s="307">
        <v>16</v>
      </c>
      <c r="BI84" s="307">
        <v>14</v>
      </c>
      <c r="BJ84" s="307">
        <v>2</v>
      </c>
      <c r="BK84" s="307">
        <v>4</v>
      </c>
      <c r="BL84" s="307">
        <v>1</v>
      </c>
      <c r="BM84" s="308">
        <f t="shared" si="2"/>
        <v>91</v>
      </c>
    </row>
    <row r="85" spans="1:65" x14ac:dyDescent="0.2">
      <c r="B85" s="109" t="s">
        <v>152</v>
      </c>
      <c r="C85" s="307">
        <v>0</v>
      </c>
      <c r="D85" s="307">
        <v>1</v>
      </c>
      <c r="E85" s="307">
        <v>1</v>
      </c>
      <c r="F85" s="307">
        <v>4</v>
      </c>
      <c r="G85" s="307">
        <v>7</v>
      </c>
      <c r="H85" s="307">
        <v>6</v>
      </c>
      <c r="I85" s="307">
        <v>6</v>
      </c>
      <c r="J85" s="307">
        <v>8</v>
      </c>
      <c r="K85" s="307">
        <v>13</v>
      </c>
      <c r="L85" s="307">
        <v>9</v>
      </c>
      <c r="M85" s="307">
        <v>26</v>
      </c>
      <c r="N85" s="307">
        <v>40</v>
      </c>
      <c r="O85" s="307">
        <v>47</v>
      </c>
      <c r="P85" s="307">
        <v>62</v>
      </c>
      <c r="Q85" s="307">
        <v>53</v>
      </c>
      <c r="R85" s="307">
        <v>27</v>
      </c>
      <c r="S85" s="307">
        <v>23</v>
      </c>
      <c r="T85" s="307">
        <v>6</v>
      </c>
      <c r="U85" s="307">
        <v>0</v>
      </c>
      <c r="V85" s="307">
        <v>0</v>
      </c>
      <c r="W85" s="311">
        <f t="shared" si="0"/>
        <v>339</v>
      </c>
      <c r="X85" s="307">
        <v>0</v>
      </c>
      <c r="Y85" s="307">
        <v>1</v>
      </c>
      <c r="Z85" s="307">
        <v>3</v>
      </c>
      <c r="AA85" s="307">
        <v>5</v>
      </c>
      <c r="AB85" s="307">
        <v>9</v>
      </c>
      <c r="AC85" s="307">
        <v>6</v>
      </c>
      <c r="AD85" s="307">
        <v>14</v>
      </c>
      <c r="AE85" s="307">
        <v>8</v>
      </c>
      <c r="AF85" s="307">
        <v>17</v>
      </c>
      <c r="AG85" s="307">
        <v>23</v>
      </c>
      <c r="AH85" s="307">
        <v>25</v>
      </c>
      <c r="AI85" s="307">
        <v>29</v>
      </c>
      <c r="AJ85" s="307">
        <v>41</v>
      </c>
      <c r="AK85" s="307">
        <v>44</v>
      </c>
      <c r="AL85" s="307">
        <v>48</v>
      </c>
      <c r="AM85" s="307">
        <v>28</v>
      </c>
      <c r="AN85" s="307">
        <v>12</v>
      </c>
      <c r="AO85" s="307">
        <v>7</v>
      </c>
      <c r="AP85" s="307">
        <v>2</v>
      </c>
      <c r="AQ85" s="307">
        <v>0</v>
      </c>
      <c r="AR85" s="308">
        <f t="shared" si="1"/>
        <v>322</v>
      </c>
      <c r="AS85" s="307">
        <v>0</v>
      </c>
      <c r="AT85" s="307">
        <v>2</v>
      </c>
      <c r="AU85" s="307">
        <v>4</v>
      </c>
      <c r="AV85" s="307">
        <v>9</v>
      </c>
      <c r="AW85" s="307">
        <v>16</v>
      </c>
      <c r="AX85" s="307">
        <v>12</v>
      </c>
      <c r="AY85" s="307">
        <v>20</v>
      </c>
      <c r="AZ85" s="307">
        <v>16</v>
      </c>
      <c r="BA85" s="307">
        <v>30</v>
      </c>
      <c r="BB85" s="307">
        <v>32</v>
      </c>
      <c r="BC85" s="307">
        <v>51</v>
      </c>
      <c r="BD85" s="307">
        <v>69</v>
      </c>
      <c r="BE85" s="307">
        <v>88</v>
      </c>
      <c r="BF85" s="307">
        <v>106</v>
      </c>
      <c r="BG85" s="307">
        <v>101</v>
      </c>
      <c r="BH85" s="307">
        <v>55</v>
      </c>
      <c r="BI85" s="307">
        <v>35</v>
      </c>
      <c r="BJ85" s="307">
        <v>13</v>
      </c>
      <c r="BK85" s="307">
        <v>2</v>
      </c>
      <c r="BL85" s="307">
        <v>0</v>
      </c>
      <c r="BM85" s="308">
        <f t="shared" si="2"/>
        <v>661</v>
      </c>
    </row>
    <row r="86" spans="1:65" x14ac:dyDescent="0.2">
      <c r="B86" s="109" t="s">
        <v>153</v>
      </c>
      <c r="C86" s="307">
        <v>0</v>
      </c>
      <c r="D86" s="307">
        <v>0</v>
      </c>
      <c r="E86" s="307">
        <v>0</v>
      </c>
      <c r="F86" s="307">
        <v>0</v>
      </c>
      <c r="G86" s="307">
        <v>0</v>
      </c>
      <c r="H86" s="307">
        <v>0</v>
      </c>
      <c r="I86" s="307">
        <v>0</v>
      </c>
      <c r="J86" s="307">
        <v>0</v>
      </c>
      <c r="K86" s="307">
        <v>0</v>
      </c>
      <c r="L86" s="307">
        <v>1</v>
      </c>
      <c r="M86" s="307">
        <v>2</v>
      </c>
      <c r="N86" s="307">
        <v>0</v>
      </c>
      <c r="O86" s="307">
        <v>1</v>
      </c>
      <c r="P86" s="307">
        <v>1</v>
      </c>
      <c r="Q86" s="307">
        <v>1</v>
      </c>
      <c r="R86" s="307">
        <v>4</v>
      </c>
      <c r="S86" s="307">
        <v>0</v>
      </c>
      <c r="T86" s="307">
        <v>0</v>
      </c>
      <c r="U86" s="307">
        <v>1</v>
      </c>
      <c r="V86" s="307">
        <v>0</v>
      </c>
      <c r="W86" s="311">
        <f t="shared" si="0"/>
        <v>11</v>
      </c>
      <c r="X86" s="307">
        <v>0</v>
      </c>
      <c r="Y86" s="307">
        <v>0</v>
      </c>
      <c r="Z86" s="307">
        <v>0</v>
      </c>
      <c r="AA86" s="307">
        <v>0</v>
      </c>
      <c r="AB86" s="307">
        <v>0</v>
      </c>
      <c r="AC86" s="307">
        <v>0</v>
      </c>
      <c r="AD86" s="307">
        <v>0</v>
      </c>
      <c r="AE86" s="307">
        <v>0</v>
      </c>
      <c r="AF86" s="307">
        <v>0</v>
      </c>
      <c r="AG86" s="307">
        <v>1</v>
      </c>
      <c r="AH86" s="307">
        <v>2</v>
      </c>
      <c r="AI86" s="307">
        <v>1</v>
      </c>
      <c r="AJ86" s="307">
        <v>0</v>
      </c>
      <c r="AK86" s="307">
        <v>0</v>
      </c>
      <c r="AL86" s="307">
        <v>2</v>
      </c>
      <c r="AM86" s="307">
        <v>3</v>
      </c>
      <c r="AN86" s="307">
        <v>1</v>
      </c>
      <c r="AO86" s="307">
        <v>0</v>
      </c>
      <c r="AP86" s="307">
        <v>0</v>
      </c>
      <c r="AQ86" s="307">
        <v>0</v>
      </c>
      <c r="AR86" s="308">
        <f t="shared" si="1"/>
        <v>10</v>
      </c>
      <c r="AS86" s="307">
        <v>0</v>
      </c>
      <c r="AT86" s="307">
        <v>0</v>
      </c>
      <c r="AU86" s="307">
        <v>0</v>
      </c>
      <c r="AV86" s="307">
        <v>0</v>
      </c>
      <c r="AW86" s="307">
        <v>0</v>
      </c>
      <c r="AX86" s="307">
        <v>0</v>
      </c>
      <c r="AY86" s="307">
        <v>0</v>
      </c>
      <c r="AZ86" s="307">
        <v>0</v>
      </c>
      <c r="BA86" s="307">
        <v>0</v>
      </c>
      <c r="BB86" s="307">
        <v>2</v>
      </c>
      <c r="BC86" s="307">
        <v>4</v>
      </c>
      <c r="BD86" s="307">
        <v>1</v>
      </c>
      <c r="BE86" s="307">
        <v>1</v>
      </c>
      <c r="BF86" s="307">
        <v>1</v>
      </c>
      <c r="BG86" s="307">
        <v>3</v>
      </c>
      <c r="BH86" s="307">
        <v>7</v>
      </c>
      <c r="BI86" s="307">
        <v>1</v>
      </c>
      <c r="BJ86" s="307">
        <v>0</v>
      </c>
      <c r="BK86" s="307">
        <v>1</v>
      </c>
      <c r="BL86" s="307">
        <v>0</v>
      </c>
      <c r="BM86" s="308">
        <f t="shared" si="2"/>
        <v>21</v>
      </c>
    </row>
    <row r="87" spans="1:65" x14ac:dyDescent="0.2">
      <c r="B87" s="109" t="s">
        <v>154</v>
      </c>
      <c r="C87" s="307">
        <v>0</v>
      </c>
      <c r="D87" s="307">
        <v>0</v>
      </c>
      <c r="E87" s="307">
        <v>0</v>
      </c>
      <c r="F87" s="307">
        <v>0</v>
      </c>
      <c r="G87" s="307">
        <v>1</v>
      </c>
      <c r="H87" s="307">
        <v>2</v>
      </c>
      <c r="I87" s="307">
        <v>0</v>
      </c>
      <c r="J87" s="307">
        <v>1</v>
      </c>
      <c r="K87" s="307">
        <v>3</v>
      </c>
      <c r="L87" s="307">
        <v>4</v>
      </c>
      <c r="M87" s="307">
        <v>10</v>
      </c>
      <c r="N87" s="307">
        <v>9</v>
      </c>
      <c r="O87" s="307">
        <v>16</v>
      </c>
      <c r="P87" s="307">
        <v>19</v>
      </c>
      <c r="Q87" s="307">
        <v>22</v>
      </c>
      <c r="R87" s="307">
        <v>18</v>
      </c>
      <c r="S87" s="307">
        <v>8</v>
      </c>
      <c r="T87" s="307">
        <v>3</v>
      </c>
      <c r="U87" s="307">
        <v>0</v>
      </c>
      <c r="V87" s="307">
        <v>0</v>
      </c>
      <c r="W87" s="311">
        <f t="shared" si="0"/>
        <v>116</v>
      </c>
      <c r="X87" s="307">
        <v>0</v>
      </c>
      <c r="Y87" s="307">
        <v>0</v>
      </c>
      <c r="Z87" s="307">
        <v>0</v>
      </c>
      <c r="AA87" s="307">
        <v>0</v>
      </c>
      <c r="AB87" s="307">
        <v>0</v>
      </c>
      <c r="AC87" s="307">
        <v>0</v>
      </c>
      <c r="AD87" s="307">
        <v>1</v>
      </c>
      <c r="AE87" s="307">
        <v>2</v>
      </c>
      <c r="AF87" s="307">
        <v>3</v>
      </c>
      <c r="AG87" s="307">
        <v>5</v>
      </c>
      <c r="AH87" s="307">
        <v>6</v>
      </c>
      <c r="AI87" s="307">
        <v>10</v>
      </c>
      <c r="AJ87" s="307">
        <v>13</v>
      </c>
      <c r="AK87" s="307">
        <v>13</v>
      </c>
      <c r="AL87" s="307">
        <v>21</v>
      </c>
      <c r="AM87" s="307">
        <v>21</v>
      </c>
      <c r="AN87" s="307">
        <v>12</v>
      </c>
      <c r="AO87" s="307">
        <v>4</v>
      </c>
      <c r="AP87" s="307">
        <v>0</v>
      </c>
      <c r="AQ87" s="307">
        <v>0</v>
      </c>
      <c r="AR87" s="308">
        <f t="shared" si="1"/>
        <v>111</v>
      </c>
      <c r="AS87" s="307">
        <v>0</v>
      </c>
      <c r="AT87" s="307">
        <v>0</v>
      </c>
      <c r="AU87" s="307">
        <v>0</v>
      </c>
      <c r="AV87" s="307">
        <v>0</v>
      </c>
      <c r="AW87" s="307">
        <v>1</v>
      </c>
      <c r="AX87" s="307">
        <v>2</v>
      </c>
      <c r="AY87" s="307">
        <v>1</v>
      </c>
      <c r="AZ87" s="307">
        <v>3</v>
      </c>
      <c r="BA87" s="307">
        <v>6</v>
      </c>
      <c r="BB87" s="307">
        <v>9</v>
      </c>
      <c r="BC87" s="307">
        <v>16</v>
      </c>
      <c r="BD87" s="307">
        <v>19</v>
      </c>
      <c r="BE87" s="307">
        <v>29</v>
      </c>
      <c r="BF87" s="307">
        <v>32</v>
      </c>
      <c r="BG87" s="307">
        <v>43</v>
      </c>
      <c r="BH87" s="307">
        <v>39</v>
      </c>
      <c r="BI87" s="307">
        <v>20</v>
      </c>
      <c r="BJ87" s="307">
        <v>7</v>
      </c>
      <c r="BK87" s="307">
        <v>0</v>
      </c>
      <c r="BL87" s="307">
        <v>0</v>
      </c>
      <c r="BM87" s="308">
        <f t="shared" si="2"/>
        <v>227</v>
      </c>
    </row>
    <row r="88" spans="1:65" ht="13.5" thickBot="1" x14ac:dyDescent="0.25">
      <c r="A88" s="82" t="s">
        <v>31</v>
      </c>
      <c r="B88" s="78" t="s">
        <v>141</v>
      </c>
      <c r="C88" s="309">
        <v>1</v>
      </c>
      <c r="D88" s="309">
        <v>1</v>
      </c>
      <c r="E88" s="309">
        <v>2</v>
      </c>
      <c r="F88" s="309">
        <v>9</v>
      </c>
      <c r="G88" s="309">
        <v>16</v>
      </c>
      <c r="H88" s="309">
        <v>24</v>
      </c>
      <c r="I88" s="309">
        <v>35</v>
      </c>
      <c r="J88" s="309">
        <v>59</v>
      </c>
      <c r="K88" s="309">
        <v>160</v>
      </c>
      <c r="L88" s="309">
        <v>320</v>
      </c>
      <c r="M88" s="309">
        <v>619</v>
      </c>
      <c r="N88" s="309">
        <v>1363</v>
      </c>
      <c r="O88" s="309">
        <v>1648</v>
      </c>
      <c r="P88" s="309">
        <v>2374</v>
      </c>
      <c r="Q88" s="309">
        <v>2858</v>
      </c>
      <c r="R88" s="309">
        <v>2023</v>
      </c>
      <c r="S88" s="309">
        <v>1370</v>
      </c>
      <c r="T88" s="309">
        <v>622</v>
      </c>
      <c r="U88" s="309">
        <v>150</v>
      </c>
      <c r="V88" s="309">
        <v>14</v>
      </c>
      <c r="W88" s="310">
        <f t="shared" si="0"/>
        <v>13668</v>
      </c>
      <c r="X88" s="309">
        <v>2</v>
      </c>
      <c r="Y88" s="309">
        <v>1</v>
      </c>
      <c r="Z88" s="309">
        <v>3</v>
      </c>
      <c r="AA88" s="309">
        <v>11</v>
      </c>
      <c r="AB88" s="309">
        <v>15</v>
      </c>
      <c r="AC88" s="309">
        <v>21</v>
      </c>
      <c r="AD88" s="309">
        <v>42</v>
      </c>
      <c r="AE88" s="309">
        <v>66</v>
      </c>
      <c r="AF88" s="309">
        <v>138</v>
      </c>
      <c r="AG88" s="309">
        <v>281</v>
      </c>
      <c r="AH88" s="309">
        <v>479</v>
      </c>
      <c r="AI88" s="309">
        <v>920</v>
      </c>
      <c r="AJ88" s="309">
        <v>1061</v>
      </c>
      <c r="AK88" s="309">
        <v>1544</v>
      </c>
      <c r="AL88" s="309">
        <v>1857</v>
      </c>
      <c r="AM88" s="309">
        <v>1465</v>
      </c>
      <c r="AN88" s="309">
        <v>1223</v>
      </c>
      <c r="AO88" s="309">
        <v>693</v>
      </c>
      <c r="AP88" s="309">
        <v>190</v>
      </c>
      <c r="AQ88" s="309">
        <v>29</v>
      </c>
      <c r="AR88" s="310">
        <f t="shared" si="1"/>
        <v>10041</v>
      </c>
      <c r="AS88" s="309">
        <v>3</v>
      </c>
      <c r="AT88" s="309">
        <v>2</v>
      </c>
      <c r="AU88" s="309">
        <v>5</v>
      </c>
      <c r="AV88" s="309">
        <v>20</v>
      </c>
      <c r="AW88" s="309">
        <v>31</v>
      </c>
      <c r="AX88" s="309">
        <v>45</v>
      </c>
      <c r="AY88" s="309">
        <v>77</v>
      </c>
      <c r="AZ88" s="309">
        <v>125</v>
      </c>
      <c r="BA88" s="309">
        <v>298</v>
      </c>
      <c r="BB88" s="309">
        <v>601</v>
      </c>
      <c r="BC88" s="309">
        <v>1098</v>
      </c>
      <c r="BD88" s="309">
        <v>2283</v>
      </c>
      <c r="BE88" s="309">
        <v>2709</v>
      </c>
      <c r="BF88" s="309">
        <v>3918</v>
      </c>
      <c r="BG88" s="309">
        <v>4715</v>
      </c>
      <c r="BH88" s="309">
        <v>3488</v>
      </c>
      <c r="BI88" s="309">
        <v>2593</v>
      </c>
      <c r="BJ88" s="309">
        <v>1315</v>
      </c>
      <c r="BK88" s="309">
        <v>340</v>
      </c>
      <c r="BL88" s="309">
        <v>43</v>
      </c>
      <c r="BM88" s="310">
        <f t="shared" si="2"/>
        <v>23709</v>
      </c>
    </row>
    <row r="89" spans="1:65" x14ac:dyDescent="0.2">
      <c r="W89" s="110"/>
    </row>
    <row r="90" spans="1:65" x14ac:dyDescent="0.2">
      <c r="A90" s="77" t="s">
        <v>232</v>
      </c>
      <c r="W90" s="110"/>
    </row>
    <row r="91" spans="1:65" ht="13.5" thickBot="1" x14ac:dyDescent="0.25">
      <c r="A91" s="109" t="s">
        <v>251</v>
      </c>
      <c r="C91" s="77" t="s">
        <v>12</v>
      </c>
      <c r="W91" s="110"/>
      <c r="X91" s="77" t="s">
        <v>13</v>
      </c>
      <c r="AS91" s="77" t="s">
        <v>231</v>
      </c>
    </row>
    <row r="92" spans="1:65" x14ac:dyDescent="0.2">
      <c r="A92" s="77" t="s">
        <v>15</v>
      </c>
      <c r="B92" s="77" t="s">
        <v>234</v>
      </c>
      <c r="C92" s="77" t="s">
        <v>184</v>
      </c>
      <c r="D92" s="85" t="s">
        <v>235</v>
      </c>
      <c r="E92" s="85" t="s">
        <v>236</v>
      </c>
      <c r="F92" s="77" t="s">
        <v>185</v>
      </c>
      <c r="G92" s="77" t="s">
        <v>186</v>
      </c>
      <c r="H92" s="77" t="s">
        <v>187</v>
      </c>
      <c r="I92" s="77" t="s">
        <v>188</v>
      </c>
      <c r="J92" s="77" t="s">
        <v>189</v>
      </c>
      <c r="K92" s="77" t="s">
        <v>190</v>
      </c>
      <c r="L92" s="77" t="s">
        <v>191</v>
      </c>
      <c r="M92" s="77" t="s">
        <v>192</v>
      </c>
      <c r="N92" s="77" t="s">
        <v>193</v>
      </c>
      <c r="O92" s="77" t="s">
        <v>194</v>
      </c>
      <c r="P92" s="77" t="s">
        <v>195</v>
      </c>
      <c r="Q92" s="77" t="s">
        <v>196</v>
      </c>
      <c r="R92" s="77" t="s">
        <v>197</v>
      </c>
      <c r="S92" s="77" t="s">
        <v>198</v>
      </c>
      <c r="T92" s="77" t="s">
        <v>199</v>
      </c>
      <c r="U92" s="77" t="s">
        <v>200</v>
      </c>
      <c r="V92" s="77" t="s">
        <v>201</v>
      </c>
      <c r="W92" s="33" t="s">
        <v>20</v>
      </c>
      <c r="X92" s="77" t="s">
        <v>184</v>
      </c>
      <c r="Y92" s="85" t="s">
        <v>235</v>
      </c>
      <c r="Z92" s="85" t="s">
        <v>236</v>
      </c>
      <c r="AA92" s="77" t="s">
        <v>185</v>
      </c>
      <c r="AB92" s="77" t="s">
        <v>186</v>
      </c>
      <c r="AC92" s="77" t="s">
        <v>187</v>
      </c>
      <c r="AD92" s="77" t="s">
        <v>188</v>
      </c>
      <c r="AE92" s="77" t="s">
        <v>189</v>
      </c>
      <c r="AF92" s="77" t="s">
        <v>190</v>
      </c>
      <c r="AG92" s="77" t="s">
        <v>191</v>
      </c>
      <c r="AH92" s="77" t="s">
        <v>192</v>
      </c>
      <c r="AI92" s="77" t="s">
        <v>193</v>
      </c>
      <c r="AJ92" s="77" t="s">
        <v>194</v>
      </c>
      <c r="AK92" s="77" t="s">
        <v>195</v>
      </c>
      <c r="AL92" s="77" t="s">
        <v>196</v>
      </c>
      <c r="AM92" s="77" t="s">
        <v>197</v>
      </c>
      <c r="AN92" s="77" t="s">
        <v>198</v>
      </c>
      <c r="AO92" s="77" t="s">
        <v>199</v>
      </c>
      <c r="AP92" s="77" t="s">
        <v>200</v>
      </c>
      <c r="AQ92" s="77" t="s">
        <v>201</v>
      </c>
      <c r="AR92" s="164" t="s">
        <v>20</v>
      </c>
      <c r="AS92" s="77" t="s">
        <v>184</v>
      </c>
      <c r="AT92" s="85" t="s">
        <v>235</v>
      </c>
      <c r="AU92" s="85" t="s">
        <v>236</v>
      </c>
      <c r="AV92" s="77" t="s">
        <v>185</v>
      </c>
      <c r="AW92" s="77" t="s">
        <v>186</v>
      </c>
      <c r="AX92" s="77" t="s">
        <v>187</v>
      </c>
      <c r="AY92" s="77" t="s">
        <v>188</v>
      </c>
      <c r="AZ92" s="77" t="s">
        <v>189</v>
      </c>
      <c r="BA92" s="77" t="s">
        <v>190</v>
      </c>
      <c r="BB92" s="77" t="s">
        <v>191</v>
      </c>
      <c r="BC92" s="77" t="s">
        <v>192</v>
      </c>
      <c r="BD92" s="77" t="s">
        <v>193</v>
      </c>
      <c r="BE92" s="77" t="s">
        <v>194</v>
      </c>
      <c r="BF92" s="77" t="s">
        <v>195</v>
      </c>
      <c r="BG92" s="77" t="s">
        <v>196</v>
      </c>
      <c r="BH92" s="77" t="s">
        <v>197</v>
      </c>
      <c r="BI92" s="77" t="s">
        <v>198</v>
      </c>
      <c r="BJ92" s="77" t="s">
        <v>199</v>
      </c>
      <c r="BK92" s="77" t="s">
        <v>200</v>
      </c>
      <c r="BL92" s="77" t="s">
        <v>201</v>
      </c>
      <c r="BM92" s="164" t="s">
        <v>293</v>
      </c>
    </row>
    <row r="93" spans="1:65" x14ac:dyDescent="0.2">
      <c r="B93" s="109" t="s">
        <v>142</v>
      </c>
      <c r="C93" s="307">
        <v>0</v>
      </c>
      <c r="D93" s="307">
        <v>0</v>
      </c>
      <c r="E93" s="307">
        <v>0</v>
      </c>
      <c r="F93" s="307">
        <v>0</v>
      </c>
      <c r="G93" s="307">
        <v>2</v>
      </c>
      <c r="H93" s="307">
        <v>1</v>
      </c>
      <c r="I93" s="307">
        <v>2</v>
      </c>
      <c r="J93" s="307">
        <v>6</v>
      </c>
      <c r="K93" s="307">
        <v>17</v>
      </c>
      <c r="L93" s="307">
        <v>45</v>
      </c>
      <c r="M93" s="307">
        <v>80</v>
      </c>
      <c r="N93" s="307">
        <v>171</v>
      </c>
      <c r="O93" s="307">
        <v>270</v>
      </c>
      <c r="P93" s="307">
        <v>326</v>
      </c>
      <c r="Q93" s="307">
        <v>391</v>
      </c>
      <c r="R93" s="307">
        <v>255</v>
      </c>
      <c r="S93" s="307">
        <v>186</v>
      </c>
      <c r="T93" s="307">
        <v>77</v>
      </c>
      <c r="U93" s="307">
        <v>24</v>
      </c>
      <c r="V93" s="307">
        <v>3</v>
      </c>
      <c r="W93" s="311">
        <f t="shared" si="0"/>
        <v>1856</v>
      </c>
      <c r="X93" s="307">
        <v>0</v>
      </c>
      <c r="Y93" s="307">
        <v>0</v>
      </c>
      <c r="Z93" s="307">
        <v>0</v>
      </c>
      <c r="AA93" s="307">
        <v>0</v>
      </c>
      <c r="AB93" s="307">
        <v>0</v>
      </c>
      <c r="AC93" s="307">
        <v>0</v>
      </c>
      <c r="AD93" s="307">
        <v>1</v>
      </c>
      <c r="AE93" s="307">
        <v>3</v>
      </c>
      <c r="AF93" s="307">
        <v>6</v>
      </c>
      <c r="AG93" s="307">
        <v>10</v>
      </c>
      <c r="AH93" s="307">
        <v>20</v>
      </c>
      <c r="AI93" s="307">
        <v>40</v>
      </c>
      <c r="AJ93" s="307">
        <v>89</v>
      </c>
      <c r="AK93" s="307">
        <v>118</v>
      </c>
      <c r="AL93" s="307">
        <v>139</v>
      </c>
      <c r="AM93" s="307">
        <v>92</v>
      </c>
      <c r="AN93" s="307">
        <v>73</v>
      </c>
      <c r="AO93" s="307">
        <v>45</v>
      </c>
      <c r="AP93" s="307">
        <v>25</v>
      </c>
      <c r="AQ93" s="307">
        <v>3</v>
      </c>
      <c r="AR93" s="308">
        <f t="shared" si="1"/>
        <v>664</v>
      </c>
      <c r="AS93" s="307">
        <v>0</v>
      </c>
      <c r="AT93" s="307">
        <v>0</v>
      </c>
      <c r="AU93" s="307">
        <v>0</v>
      </c>
      <c r="AV93" s="307">
        <v>0</v>
      </c>
      <c r="AW93" s="307">
        <v>2</v>
      </c>
      <c r="AX93" s="307">
        <v>1</v>
      </c>
      <c r="AY93" s="307">
        <v>3</v>
      </c>
      <c r="AZ93" s="307">
        <v>9</v>
      </c>
      <c r="BA93" s="307">
        <v>23</v>
      </c>
      <c r="BB93" s="307">
        <v>55</v>
      </c>
      <c r="BC93" s="307">
        <v>100</v>
      </c>
      <c r="BD93" s="307">
        <v>211</v>
      </c>
      <c r="BE93" s="307">
        <v>359</v>
      </c>
      <c r="BF93" s="307">
        <v>444</v>
      </c>
      <c r="BG93" s="307">
        <v>530</v>
      </c>
      <c r="BH93" s="307">
        <v>347</v>
      </c>
      <c r="BI93" s="307">
        <v>259</v>
      </c>
      <c r="BJ93" s="307">
        <v>122</v>
      </c>
      <c r="BK93" s="307">
        <v>49</v>
      </c>
      <c r="BL93" s="307">
        <v>6</v>
      </c>
      <c r="BM93" s="308">
        <f t="shared" si="2"/>
        <v>2520</v>
      </c>
    </row>
    <row r="94" spans="1:65" x14ac:dyDescent="0.2">
      <c r="B94" s="109" t="s">
        <v>143</v>
      </c>
      <c r="C94" s="307">
        <v>0</v>
      </c>
      <c r="D94" s="307">
        <v>0</v>
      </c>
      <c r="E94" s="307">
        <v>0</v>
      </c>
      <c r="F94" s="307">
        <v>0</v>
      </c>
      <c r="G94" s="307">
        <v>0</v>
      </c>
      <c r="H94" s="307">
        <v>0</v>
      </c>
      <c r="I94" s="307">
        <v>2</v>
      </c>
      <c r="J94" s="307">
        <v>0</v>
      </c>
      <c r="K94" s="307">
        <v>4</v>
      </c>
      <c r="L94" s="307">
        <v>10</v>
      </c>
      <c r="M94" s="307">
        <v>13</v>
      </c>
      <c r="N94" s="307">
        <v>31</v>
      </c>
      <c r="O94" s="307">
        <v>52</v>
      </c>
      <c r="P94" s="307">
        <v>54</v>
      </c>
      <c r="Q94" s="307">
        <v>69</v>
      </c>
      <c r="R94" s="307">
        <v>37</v>
      </c>
      <c r="S94" s="307">
        <v>19</v>
      </c>
      <c r="T94" s="307">
        <v>13</v>
      </c>
      <c r="U94" s="307">
        <v>4</v>
      </c>
      <c r="V94" s="307">
        <v>1</v>
      </c>
      <c r="W94" s="311">
        <f t="shared" si="0"/>
        <v>309</v>
      </c>
      <c r="X94" s="307">
        <v>0</v>
      </c>
      <c r="Y94" s="307">
        <v>0</v>
      </c>
      <c r="Z94" s="307">
        <v>0</v>
      </c>
      <c r="AA94" s="307">
        <v>0</v>
      </c>
      <c r="AB94" s="307">
        <v>0</v>
      </c>
      <c r="AC94" s="307">
        <v>0</v>
      </c>
      <c r="AD94" s="307">
        <v>2</v>
      </c>
      <c r="AE94" s="307">
        <v>0</v>
      </c>
      <c r="AF94" s="307">
        <v>0</v>
      </c>
      <c r="AG94" s="307">
        <v>4</v>
      </c>
      <c r="AH94" s="307">
        <v>5</v>
      </c>
      <c r="AI94" s="307">
        <v>13</v>
      </c>
      <c r="AJ94" s="307">
        <v>11</v>
      </c>
      <c r="AK94" s="307">
        <v>13</v>
      </c>
      <c r="AL94" s="307">
        <v>15</v>
      </c>
      <c r="AM94" s="307">
        <v>15</v>
      </c>
      <c r="AN94" s="307">
        <v>5</v>
      </c>
      <c r="AO94" s="307">
        <v>2</v>
      </c>
      <c r="AP94" s="307">
        <v>1</v>
      </c>
      <c r="AQ94" s="307">
        <v>0</v>
      </c>
      <c r="AR94" s="308">
        <f t="shared" si="1"/>
        <v>86</v>
      </c>
      <c r="AS94" s="307">
        <v>0</v>
      </c>
      <c r="AT94" s="307">
        <v>0</v>
      </c>
      <c r="AU94" s="307">
        <v>0</v>
      </c>
      <c r="AV94" s="307">
        <v>0</v>
      </c>
      <c r="AW94" s="307">
        <v>0</v>
      </c>
      <c r="AX94" s="307">
        <v>0</v>
      </c>
      <c r="AY94" s="307">
        <v>4</v>
      </c>
      <c r="AZ94" s="307">
        <v>0</v>
      </c>
      <c r="BA94" s="307">
        <v>4</v>
      </c>
      <c r="BB94" s="307">
        <v>14</v>
      </c>
      <c r="BC94" s="307">
        <v>18</v>
      </c>
      <c r="BD94" s="307">
        <v>44</v>
      </c>
      <c r="BE94" s="307">
        <v>63</v>
      </c>
      <c r="BF94" s="307">
        <v>67</v>
      </c>
      <c r="BG94" s="307">
        <v>84</v>
      </c>
      <c r="BH94" s="307">
        <v>52</v>
      </c>
      <c r="BI94" s="307">
        <v>24</v>
      </c>
      <c r="BJ94" s="307">
        <v>15</v>
      </c>
      <c r="BK94" s="307">
        <v>5</v>
      </c>
      <c r="BL94" s="307">
        <v>1</v>
      </c>
      <c r="BM94" s="308">
        <f t="shared" si="2"/>
        <v>395</v>
      </c>
    </row>
    <row r="95" spans="1:65" x14ac:dyDescent="0.2">
      <c r="B95" s="109" t="s">
        <v>144</v>
      </c>
      <c r="C95" s="307">
        <v>0</v>
      </c>
      <c r="D95" s="307">
        <v>0</v>
      </c>
      <c r="E95" s="307">
        <v>0</v>
      </c>
      <c r="F95" s="307">
        <v>1</v>
      </c>
      <c r="G95" s="307">
        <v>1</v>
      </c>
      <c r="H95" s="307">
        <v>3</v>
      </c>
      <c r="I95" s="307">
        <v>4</v>
      </c>
      <c r="J95" s="307">
        <v>7</v>
      </c>
      <c r="K95" s="307">
        <v>12</v>
      </c>
      <c r="L95" s="307">
        <v>25</v>
      </c>
      <c r="M95" s="307">
        <v>41</v>
      </c>
      <c r="N95" s="307">
        <v>38</v>
      </c>
      <c r="O95" s="307">
        <v>87</v>
      </c>
      <c r="P95" s="307">
        <v>100</v>
      </c>
      <c r="Q95" s="307">
        <v>151</v>
      </c>
      <c r="R95" s="307">
        <v>134</v>
      </c>
      <c r="S95" s="307">
        <v>119</v>
      </c>
      <c r="T95" s="307">
        <v>61</v>
      </c>
      <c r="U95" s="307">
        <v>5</v>
      </c>
      <c r="V95" s="307">
        <v>0</v>
      </c>
      <c r="W95" s="311">
        <f t="shared" si="0"/>
        <v>789</v>
      </c>
      <c r="X95" s="307">
        <v>0</v>
      </c>
      <c r="Y95" s="307">
        <v>0</v>
      </c>
      <c r="Z95" s="307">
        <v>0</v>
      </c>
      <c r="AA95" s="307">
        <v>0</v>
      </c>
      <c r="AB95" s="307">
        <v>1</v>
      </c>
      <c r="AC95" s="307">
        <v>0</v>
      </c>
      <c r="AD95" s="307">
        <v>2</v>
      </c>
      <c r="AE95" s="307">
        <v>9</v>
      </c>
      <c r="AF95" s="307">
        <v>10</v>
      </c>
      <c r="AG95" s="307">
        <v>13</v>
      </c>
      <c r="AH95" s="307">
        <v>20</v>
      </c>
      <c r="AI95" s="307">
        <v>36</v>
      </c>
      <c r="AJ95" s="307">
        <v>43</v>
      </c>
      <c r="AK95" s="307">
        <v>58</v>
      </c>
      <c r="AL95" s="307">
        <v>77</v>
      </c>
      <c r="AM95" s="307">
        <v>102</v>
      </c>
      <c r="AN95" s="307">
        <v>70</v>
      </c>
      <c r="AO95" s="307">
        <v>37</v>
      </c>
      <c r="AP95" s="307">
        <v>24</v>
      </c>
      <c r="AQ95" s="307">
        <v>3</v>
      </c>
      <c r="AR95" s="308">
        <f t="shared" si="1"/>
        <v>505</v>
      </c>
      <c r="AS95" s="307">
        <v>0</v>
      </c>
      <c r="AT95" s="307">
        <v>0</v>
      </c>
      <c r="AU95" s="307">
        <v>0</v>
      </c>
      <c r="AV95" s="307">
        <v>1</v>
      </c>
      <c r="AW95" s="307">
        <v>2</v>
      </c>
      <c r="AX95" s="307">
        <v>3</v>
      </c>
      <c r="AY95" s="307">
        <v>6</v>
      </c>
      <c r="AZ95" s="307">
        <v>16</v>
      </c>
      <c r="BA95" s="307">
        <v>22</v>
      </c>
      <c r="BB95" s="307">
        <v>38</v>
      </c>
      <c r="BC95" s="307">
        <v>61</v>
      </c>
      <c r="BD95" s="307">
        <v>74</v>
      </c>
      <c r="BE95" s="307">
        <v>130</v>
      </c>
      <c r="BF95" s="307">
        <v>158</v>
      </c>
      <c r="BG95" s="307">
        <v>228</v>
      </c>
      <c r="BH95" s="307">
        <v>236</v>
      </c>
      <c r="BI95" s="307">
        <v>189</v>
      </c>
      <c r="BJ95" s="307">
        <v>98</v>
      </c>
      <c r="BK95" s="307">
        <v>29</v>
      </c>
      <c r="BL95" s="307">
        <v>3</v>
      </c>
      <c r="BM95" s="308">
        <f t="shared" si="2"/>
        <v>1294</v>
      </c>
    </row>
    <row r="96" spans="1:65" x14ac:dyDescent="0.2">
      <c r="B96" s="109" t="s">
        <v>145</v>
      </c>
      <c r="C96" s="307">
        <v>0</v>
      </c>
      <c r="D96" s="307">
        <v>0</v>
      </c>
      <c r="E96" s="307">
        <v>0</v>
      </c>
      <c r="F96" s="307">
        <v>0</v>
      </c>
      <c r="G96" s="307">
        <v>0</v>
      </c>
      <c r="H96" s="307">
        <v>0</v>
      </c>
      <c r="I96" s="307">
        <v>0</v>
      </c>
      <c r="J96" s="307">
        <v>1</v>
      </c>
      <c r="K96" s="307">
        <v>3</v>
      </c>
      <c r="L96" s="307">
        <v>6</v>
      </c>
      <c r="M96" s="307">
        <v>10</v>
      </c>
      <c r="N96" s="307">
        <v>12</v>
      </c>
      <c r="O96" s="307">
        <v>15</v>
      </c>
      <c r="P96" s="307">
        <v>22</v>
      </c>
      <c r="Q96" s="307">
        <v>32</v>
      </c>
      <c r="R96" s="307">
        <v>20</v>
      </c>
      <c r="S96" s="307">
        <v>21</v>
      </c>
      <c r="T96" s="307">
        <v>8</v>
      </c>
      <c r="U96" s="307">
        <v>7</v>
      </c>
      <c r="V96" s="307">
        <v>0</v>
      </c>
      <c r="W96" s="311">
        <f t="shared" si="0"/>
        <v>157</v>
      </c>
      <c r="X96" s="307">
        <v>0</v>
      </c>
      <c r="Y96" s="307">
        <v>0</v>
      </c>
      <c r="Z96" s="307">
        <v>0</v>
      </c>
      <c r="AA96" s="307">
        <v>0</v>
      </c>
      <c r="AB96" s="307">
        <v>0</v>
      </c>
      <c r="AC96" s="307">
        <v>0</v>
      </c>
      <c r="AD96" s="307">
        <v>0</v>
      </c>
      <c r="AE96" s="307">
        <v>2</v>
      </c>
      <c r="AF96" s="307">
        <v>0</v>
      </c>
      <c r="AG96" s="307">
        <v>10</v>
      </c>
      <c r="AH96" s="307">
        <v>7</v>
      </c>
      <c r="AI96" s="307">
        <v>9</v>
      </c>
      <c r="AJ96" s="307">
        <v>16</v>
      </c>
      <c r="AK96" s="307">
        <v>12</v>
      </c>
      <c r="AL96" s="307">
        <v>30</v>
      </c>
      <c r="AM96" s="307">
        <v>18</v>
      </c>
      <c r="AN96" s="307">
        <v>17</v>
      </c>
      <c r="AO96" s="307">
        <v>16</v>
      </c>
      <c r="AP96" s="307">
        <v>4</v>
      </c>
      <c r="AQ96" s="307">
        <v>2</v>
      </c>
      <c r="AR96" s="308">
        <f t="shared" si="1"/>
        <v>143</v>
      </c>
      <c r="AS96" s="307">
        <v>0</v>
      </c>
      <c r="AT96" s="307">
        <v>0</v>
      </c>
      <c r="AU96" s="307">
        <v>0</v>
      </c>
      <c r="AV96" s="307">
        <v>0</v>
      </c>
      <c r="AW96" s="307">
        <v>0</v>
      </c>
      <c r="AX96" s="307">
        <v>0</v>
      </c>
      <c r="AY96" s="307">
        <v>0</v>
      </c>
      <c r="AZ96" s="307">
        <v>3</v>
      </c>
      <c r="BA96" s="307">
        <v>3</v>
      </c>
      <c r="BB96" s="307">
        <v>16</v>
      </c>
      <c r="BC96" s="307">
        <v>17</v>
      </c>
      <c r="BD96" s="307">
        <v>21</v>
      </c>
      <c r="BE96" s="307">
        <v>31</v>
      </c>
      <c r="BF96" s="307">
        <v>34</v>
      </c>
      <c r="BG96" s="307">
        <v>62</v>
      </c>
      <c r="BH96" s="307">
        <v>38</v>
      </c>
      <c r="BI96" s="307">
        <v>38</v>
      </c>
      <c r="BJ96" s="307">
        <v>24</v>
      </c>
      <c r="BK96" s="307">
        <v>11</v>
      </c>
      <c r="BL96" s="307">
        <v>2</v>
      </c>
      <c r="BM96" s="308">
        <f t="shared" si="2"/>
        <v>300</v>
      </c>
    </row>
    <row r="97" spans="1:65" x14ac:dyDescent="0.2">
      <c r="B97" s="109" t="s">
        <v>146</v>
      </c>
      <c r="C97" s="307">
        <v>0</v>
      </c>
      <c r="D97" s="307">
        <v>0</v>
      </c>
      <c r="E97" s="307">
        <v>0</v>
      </c>
      <c r="F97" s="307">
        <v>2</v>
      </c>
      <c r="G97" s="307">
        <v>2</v>
      </c>
      <c r="H97" s="307">
        <v>11</v>
      </c>
      <c r="I97" s="307">
        <v>17</v>
      </c>
      <c r="J97" s="307">
        <v>38</v>
      </c>
      <c r="K97" s="307">
        <v>104</v>
      </c>
      <c r="L97" s="307">
        <v>212</v>
      </c>
      <c r="M97" s="307">
        <v>381</v>
      </c>
      <c r="N97" s="307">
        <v>1046</v>
      </c>
      <c r="O97" s="307">
        <v>867</v>
      </c>
      <c r="P97" s="307">
        <v>1013</v>
      </c>
      <c r="Q97" s="307">
        <v>1505</v>
      </c>
      <c r="R97" s="307">
        <v>1319</v>
      </c>
      <c r="S97" s="307">
        <v>853</v>
      </c>
      <c r="T97" s="307">
        <v>421</v>
      </c>
      <c r="U97" s="307">
        <v>76</v>
      </c>
      <c r="V97" s="307">
        <v>8</v>
      </c>
      <c r="W97" s="311">
        <f t="shared" si="0"/>
        <v>7875</v>
      </c>
      <c r="X97" s="307">
        <v>0</v>
      </c>
      <c r="Y97" s="307">
        <v>0</v>
      </c>
      <c r="Z97" s="307">
        <v>0</v>
      </c>
      <c r="AA97" s="307">
        <v>1</v>
      </c>
      <c r="AB97" s="307">
        <v>1</v>
      </c>
      <c r="AC97" s="307">
        <v>6</v>
      </c>
      <c r="AD97" s="307">
        <v>12</v>
      </c>
      <c r="AE97" s="307">
        <v>44</v>
      </c>
      <c r="AF97" s="307">
        <v>72</v>
      </c>
      <c r="AG97" s="307">
        <v>193</v>
      </c>
      <c r="AH97" s="307">
        <v>326</v>
      </c>
      <c r="AI97" s="307">
        <v>766</v>
      </c>
      <c r="AJ97" s="307">
        <v>634</v>
      </c>
      <c r="AK97" s="307">
        <v>762</v>
      </c>
      <c r="AL97" s="307">
        <v>1074</v>
      </c>
      <c r="AM97" s="307">
        <v>1006</v>
      </c>
      <c r="AN97" s="307">
        <v>770</v>
      </c>
      <c r="AO97" s="307">
        <v>433</v>
      </c>
      <c r="AP97" s="307">
        <v>100</v>
      </c>
      <c r="AQ97" s="307">
        <v>15</v>
      </c>
      <c r="AR97" s="308">
        <f t="shared" si="1"/>
        <v>6215</v>
      </c>
      <c r="AS97" s="307">
        <v>0</v>
      </c>
      <c r="AT97" s="307">
        <v>0</v>
      </c>
      <c r="AU97" s="307">
        <v>0</v>
      </c>
      <c r="AV97" s="307">
        <v>3</v>
      </c>
      <c r="AW97" s="307">
        <v>3</v>
      </c>
      <c r="AX97" s="307">
        <v>17</v>
      </c>
      <c r="AY97" s="307">
        <v>29</v>
      </c>
      <c r="AZ97" s="307">
        <v>82</v>
      </c>
      <c r="BA97" s="307">
        <v>176</v>
      </c>
      <c r="BB97" s="307">
        <v>405</v>
      </c>
      <c r="BC97" s="307">
        <v>707</v>
      </c>
      <c r="BD97" s="307">
        <v>1812</v>
      </c>
      <c r="BE97" s="307">
        <v>1501</v>
      </c>
      <c r="BF97" s="307">
        <v>1775</v>
      </c>
      <c r="BG97" s="307">
        <v>2579</v>
      </c>
      <c r="BH97" s="307">
        <v>2325</v>
      </c>
      <c r="BI97" s="307">
        <v>1623</v>
      </c>
      <c r="BJ97" s="307">
        <v>854</v>
      </c>
      <c r="BK97" s="307">
        <v>176</v>
      </c>
      <c r="BL97" s="307">
        <v>23</v>
      </c>
      <c r="BM97" s="308">
        <f t="shared" si="2"/>
        <v>14090</v>
      </c>
    </row>
    <row r="98" spans="1:65" x14ac:dyDescent="0.2">
      <c r="B98" s="109" t="s">
        <v>147</v>
      </c>
      <c r="C98" s="307">
        <v>0</v>
      </c>
      <c r="D98" s="307">
        <v>0</v>
      </c>
      <c r="E98" s="307">
        <v>0</v>
      </c>
      <c r="F98" s="307">
        <v>0</v>
      </c>
      <c r="G98" s="307">
        <v>0</v>
      </c>
      <c r="H98" s="307">
        <v>0</v>
      </c>
      <c r="I98" s="307">
        <v>0</v>
      </c>
      <c r="J98" s="307">
        <v>2</v>
      </c>
      <c r="K98" s="307">
        <v>3</v>
      </c>
      <c r="L98" s="307">
        <v>9</v>
      </c>
      <c r="M98" s="307">
        <v>17</v>
      </c>
      <c r="N98" s="307">
        <v>15</v>
      </c>
      <c r="O98" s="307">
        <v>17</v>
      </c>
      <c r="P98" s="307">
        <v>36</v>
      </c>
      <c r="Q98" s="307">
        <v>23</v>
      </c>
      <c r="R98" s="307">
        <v>15</v>
      </c>
      <c r="S98" s="307">
        <v>12</v>
      </c>
      <c r="T98" s="307">
        <v>6</v>
      </c>
      <c r="U98" s="307">
        <v>0</v>
      </c>
      <c r="V98" s="307">
        <v>0</v>
      </c>
      <c r="W98" s="311">
        <f t="shared" si="0"/>
        <v>155</v>
      </c>
      <c r="X98" s="307">
        <v>0</v>
      </c>
      <c r="Y98" s="307">
        <v>0</v>
      </c>
      <c r="Z98" s="307">
        <v>0</v>
      </c>
      <c r="AA98" s="307">
        <v>0</v>
      </c>
      <c r="AB98" s="307">
        <v>0</v>
      </c>
      <c r="AC98" s="307">
        <v>0</v>
      </c>
      <c r="AD98" s="307">
        <v>0</v>
      </c>
      <c r="AE98" s="307">
        <v>4</v>
      </c>
      <c r="AF98" s="307">
        <v>3</v>
      </c>
      <c r="AG98" s="307">
        <v>9</v>
      </c>
      <c r="AH98" s="307">
        <v>7</v>
      </c>
      <c r="AI98" s="307">
        <v>29</v>
      </c>
      <c r="AJ98" s="307">
        <v>29</v>
      </c>
      <c r="AK98" s="307">
        <v>24</v>
      </c>
      <c r="AL98" s="307">
        <v>33</v>
      </c>
      <c r="AM98" s="307">
        <v>19</v>
      </c>
      <c r="AN98" s="307">
        <v>9</v>
      </c>
      <c r="AO98" s="307">
        <v>7</v>
      </c>
      <c r="AP98" s="307">
        <v>3</v>
      </c>
      <c r="AQ98" s="307">
        <v>0</v>
      </c>
      <c r="AR98" s="308">
        <f t="shared" si="1"/>
        <v>176</v>
      </c>
      <c r="AS98" s="307">
        <v>0</v>
      </c>
      <c r="AT98" s="307">
        <v>0</v>
      </c>
      <c r="AU98" s="307">
        <v>0</v>
      </c>
      <c r="AV98" s="307">
        <v>0</v>
      </c>
      <c r="AW98" s="307">
        <v>0</v>
      </c>
      <c r="AX98" s="307">
        <v>0</v>
      </c>
      <c r="AY98" s="307">
        <v>0</v>
      </c>
      <c r="AZ98" s="307">
        <v>6</v>
      </c>
      <c r="BA98" s="307">
        <v>6</v>
      </c>
      <c r="BB98" s="307">
        <v>18</v>
      </c>
      <c r="BC98" s="307">
        <v>24</v>
      </c>
      <c r="BD98" s="307">
        <v>44</v>
      </c>
      <c r="BE98" s="307">
        <v>46</v>
      </c>
      <c r="BF98" s="307">
        <v>60</v>
      </c>
      <c r="BG98" s="307">
        <v>56</v>
      </c>
      <c r="BH98" s="307">
        <v>34</v>
      </c>
      <c r="BI98" s="307">
        <v>21</v>
      </c>
      <c r="BJ98" s="307">
        <v>13</v>
      </c>
      <c r="BK98" s="307">
        <v>3</v>
      </c>
      <c r="BL98" s="307">
        <v>0</v>
      </c>
      <c r="BM98" s="308">
        <f t="shared" si="2"/>
        <v>331</v>
      </c>
    </row>
    <row r="99" spans="1:65" x14ac:dyDescent="0.2">
      <c r="B99" s="109" t="s">
        <v>148</v>
      </c>
      <c r="C99" s="307">
        <v>2</v>
      </c>
      <c r="D99" s="307">
        <v>2</v>
      </c>
      <c r="E99" s="307">
        <v>0</v>
      </c>
      <c r="F99" s="307">
        <v>1</v>
      </c>
      <c r="G99" s="307">
        <v>2</v>
      </c>
      <c r="H99" s="307">
        <v>2</v>
      </c>
      <c r="I99" s="307">
        <v>2</v>
      </c>
      <c r="J99" s="307">
        <v>4</v>
      </c>
      <c r="K99" s="307">
        <v>7</v>
      </c>
      <c r="L99" s="307">
        <v>8</v>
      </c>
      <c r="M99" s="307">
        <v>31</v>
      </c>
      <c r="N99" s="307">
        <v>47</v>
      </c>
      <c r="O99" s="307">
        <v>85</v>
      </c>
      <c r="P99" s="307">
        <v>96</v>
      </c>
      <c r="Q99" s="307">
        <v>88</v>
      </c>
      <c r="R99" s="307">
        <v>83</v>
      </c>
      <c r="S99" s="307">
        <v>55</v>
      </c>
      <c r="T99" s="307">
        <v>23</v>
      </c>
      <c r="U99" s="307">
        <v>2</v>
      </c>
      <c r="V99" s="307">
        <v>0</v>
      </c>
      <c r="W99" s="311">
        <f t="shared" si="0"/>
        <v>540</v>
      </c>
      <c r="X99" s="307">
        <v>0</v>
      </c>
      <c r="Y99" s="307">
        <v>0</v>
      </c>
      <c r="Z99" s="307">
        <v>0</v>
      </c>
      <c r="AA99" s="307">
        <v>3</v>
      </c>
      <c r="AB99" s="307">
        <v>1</v>
      </c>
      <c r="AC99" s="307">
        <v>0</v>
      </c>
      <c r="AD99" s="307">
        <v>1</v>
      </c>
      <c r="AE99" s="307">
        <v>3</v>
      </c>
      <c r="AF99" s="307">
        <v>1</v>
      </c>
      <c r="AG99" s="307">
        <v>15</v>
      </c>
      <c r="AH99" s="307">
        <v>12</v>
      </c>
      <c r="AI99" s="307">
        <v>19</v>
      </c>
      <c r="AJ99" s="307">
        <v>29</v>
      </c>
      <c r="AK99" s="307">
        <v>45</v>
      </c>
      <c r="AL99" s="307">
        <v>51</v>
      </c>
      <c r="AM99" s="307">
        <v>37</v>
      </c>
      <c r="AN99" s="307">
        <v>16</v>
      </c>
      <c r="AO99" s="307">
        <v>12</v>
      </c>
      <c r="AP99" s="307">
        <v>6</v>
      </c>
      <c r="AQ99" s="307">
        <v>0</v>
      </c>
      <c r="AR99" s="308">
        <f t="shared" si="1"/>
        <v>251</v>
      </c>
      <c r="AS99" s="307">
        <v>2</v>
      </c>
      <c r="AT99" s="307">
        <v>2</v>
      </c>
      <c r="AU99" s="307">
        <v>0</v>
      </c>
      <c r="AV99" s="307">
        <v>4</v>
      </c>
      <c r="AW99" s="307">
        <v>3</v>
      </c>
      <c r="AX99" s="307">
        <v>2</v>
      </c>
      <c r="AY99" s="307">
        <v>3</v>
      </c>
      <c r="AZ99" s="307">
        <v>7</v>
      </c>
      <c r="BA99" s="307">
        <v>8</v>
      </c>
      <c r="BB99" s="307">
        <v>23</v>
      </c>
      <c r="BC99" s="307">
        <v>43</v>
      </c>
      <c r="BD99" s="307">
        <v>66</v>
      </c>
      <c r="BE99" s="307">
        <v>114</v>
      </c>
      <c r="BF99" s="307">
        <v>141</v>
      </c>
      <c r="BG99" s="307">
        <v>139</v>
      </c>
      <c r="BH99" s="307">
        <v>120</v>
      </c>
      <c r="BI99" s="307">
        <v>71</v>
      </c>
      <c r="BJ99" s="307">
        <v>35</v>
      </c>
      <c r="BK99" s="307">
        <v>8</v>
      </c>
      <c r="BL99" s="307">
        <v>0</v>
      </c>
      <c r="BM99" s="308">
        <f t="shared" si="2"/>
        <v>791</v>
      </c>
    </row>
    <row r="100" spans="1:65" x14ac:dyDescent="0.2">
      <c r="B100" s="109" t="s">
        <v>149</v>
      </c>
      <c r="C100" s="307">
        <v>0</v>
      </c>
      <c r="D100" s="307">
        <v>0</v>
      </c>
      <c r="E100" s="307">
        <v>0</v>
      </c>
      <c r="F100" s="307">
        <v>0</v>
      </c>
      <c r="G100" s="307">
        <v>1</v>
      </c>
      <c r="H100" s="307">
        <v>0</v>
      </c>
      <c r="I100" s="307">
        <v>1</v>
      </c>
      <c r="J100" s="307">
        <v>5</v>
      </c>
      <c r="K100" s="307">
        <v>5</v>
      </c>
      <c r="L100" s="307">
        <v>16</v>
      </c>
      <c r="M100" s="307">
        <v>15</v>
      </c>
      <c r="N100" s="307">
        <v>30</v>
      </c>
      <c r="O100" s="307">
        <v>36</v>
      </c>
      <c r="P100" s="307">
        <v>66</v>
      </c>
      <c r="Q100" s="307">
        <v>58</v>
      </c>
      <c r="R100" s="307">
        <v>70</v>
      </c>
      <c r="S100" s="307">
        <v>51</v>
      </c>
      <c r="T100" s="307">
        <v>25</v>
      </c>
      <c r="U100" s="307">
        <v>7</v>
      </c>
      <c r="V100" s="307">
        <v>1</v>
      </c>
      <c r="W100" s="311">
        <f t="shared" si="0"/>
        <v>387</v>
      </c>
      <c r="X100" s="307">
        <v>0</v>
      </c>
      <c r="Y100" s="307">
        <v>0</v>
      </c>
      <c r="Z100" s="307">
        <v>0</v>
      </c>
      <c r="AA100" s="307">
        <v>0</v>
      </c>
      <c r="AB100" s="307">
        <v>1</v>
      </c>
      <c r="AC100" s="307">
        <v>1</v>
      </c>
      <c r="AD100" s="307">
        <v>2</v>
      </c>
      <c r="AE100" s="307">
        <v>2</v>
      </c>
      <c r="AF100" s="307">
        <v>4</v>
      </c>
      <c r="AG100" s="307">
        <v>15</v>
      </c>
      <c r="AH100" s="307">
        <v>19</v>
      </c>
      <c r="AI100" s="307">
        <v>31</v>
      </c>
      <c r="AJ100" s="307">
        <v>45</v>
      </c>
      <c r="AK100" s="307">
        <v>60</v>
      </c>
      <c r="AL100" s="307">
        <v>68</v>
      </c>
      <c r="AM100" s="307">
        <v>64</v>
      </c>
      <c r="AN100" s="307">
        <v>50</v>
      </c>
      <c r="AO100" s="307">
        <v>30</v>
      </c>
      <c r="AP100" s="307">
        <v>11</v>
      </c>
      <c r="AQ100" s="307">
        <v>1</v>
      </c>
      <c r="AR100" s="308">
        <f t="shared" si="1"/>
        <v>404</v>
      </c>
      <c r="AS100" s="307">
        <v>0</v>
      </c>
      <c r="AT100" s="307">
        <v>0</v>
      </c>
      <c r="AU100" s="307">
        <v>0</v>
      </c>
      <c r="AV100" s="307">
        <v>0</v>
      </c>
      <c r="AW100" s="307">
        <v>2</v>
      </c>
      <c r="AX100" s="307">
        <v>1</v>
      </c>
      <c r="AY100" s="307">
        <v>3</v>
      </c>
      <c r="AZ100" s="307">
        <v>7</v>
      </c>
      <c r="BA100" s="307">
        <v>9</v>
      </c>
      <c r="BB100" s="307">
        <v>31</v>
      </c>
      <c r="BC100" s="307">
        <v>34</v>
      </c>
      <c r="BD100" s="307">
        <v>61</v>
      </c>
      <c r="BE100" s="307">
        <v>81</v>
      </c>
      <c r="BF100" s="307">
        <v>126</v>
      </c>
      <c r="BG100" s="307">
        <v>126</v>
      </c>
      <c r="BH100" s="307">
        <v>134</v>
      </c>
      <c r="BI100" s="307">
        <v>101</v>
      </c>
      <c r="BJ100" s="307">
        <v>55</v>
      </c>
      <c r="BK100" s="307">
        <v>18</v>
      </c>
      <c r="BL100" s="307">
        <v>2</v>
      </c>
      <c r="BM100" s="308">
        <f t="shared" si="2"/>
        <v>791</v>
      </c>
    </row>
    <row r="101" spans="1:65" x14ac:dyDescent="0.2">
      <c r="B101" s="109" t="s">
        <v>150</v>
      </c>
      <c r="C101" s="307">
        <v>0</v>
      </c>
      <c r="D101" s="307">
        <v>0</v>
      </c>
      <c r="E101" s="307">
        <v>0</v>
      </c>
      <c r="F101" s="307">
        <v>0</v>
      </c>
      <c r="G101" s="307">
        <v>0</v>
      </c>
      <c r="H101" s="307">
        <v>0</v>
      </c>
      <c r="I101" s="307">
        <v>1</v>
      </c>
      <c r="J101" s="307">
        <v>5</v>
      </c>
      <c r="K101" s="307">
        <v>7</v>
      </c>
      <c r="L101" s="307">
        <v>34</v>
      </c>
      <c r="M101" s="307">
        <v>45</v>
      </c>
      <c r="N101" s="307">
        <v>102</v>
      </c>
      <c r="O101" s="307">
        <v>144</v>
      </c>
      <c r="P101" s="307">
        <v>210</v>
      </c>
      <c r="Q101" s="307">
        <v>216</v>
      </c>
      <c r="R101" s="307">
        <v>193</v>
      </c>
      <c r="S101" s="307">
        <v>137</v>
      </c>
      <c r="T101" s="307">
        <v>59</v>
      </c>
      <c r="U101" s="307">
        <v>12</v>
      </c>
      <c r="V101" s="307">
        <v>1</v>
      </c>
      <c r="W101" s="311">
        <f t="shared" si="0"/>
        <v>1166</v>
      </c>
      <c r="X101" s="307">
        <v>0</v>
      </c>
      <c r="Y101" s="307">
        <v>0</v>
      </c>
      <c r="Z101" s="307">
        <v>0</v>
      </c>
      <c r="AA101" s="307">
        <v>0</v>
      </c>
      <c r="AB101" s="307">
        <v>4</v>
      </c>
      <c r="AC101" s="307">
        <v>0</v>
      </c>
      <c r="AD101" s="307">
        <v>2</v>
      </c>
      <c r="AE101" s="307">
        <v>5</v>
      </c>
      <c r="AF101" s="307">
        <v>8</v>
      </c>
      <c r="AG101" s="307">
        <v>20</v>
      </c>
      <c r="AH101" s="307">
        <v>45</v>
      </c>
      <c r="AI101" s="307">
        <v>109</v>
      </c>
      <c r="AJ101" s="307">
        <v>129</v>
      </c>
      <c r="AK101" s="307">
        <v>187</v>
      </c>
      <c r="AL101" s="307">
        <v>211</v>
      </c>
      <c r="AM101" s="307">
        <v>180</v>
      </c>
      <c r="AN101" s="307">
        <v>156</v>
      </c>
      <c r="AO101" s="307">
        <v>90</v>
      </c>
      <c r="AP101" s="307">
        <v>27</v>
      </c>
      <c r="AQ101" s="307">
        <v>9</v>
      </c>
      <c r="AR101" s="308">
        <f t="shared" si="1"/>
        <v>1182</v>
      </c>
      <c r="AS101" s="307">
        <v>0</v>
      </c>
      <c r="AT101" s="307">
        <v>0</v>
      </c>
      <c r="AU101" s="307">
        <v>0</v>
      </c>
      <c r="AV101" s="307">
        <v>0</v>
      </c>
      <c r="AW101" s="307">
        <v>4</v>
      </c>
      <c r="AX101" s="307">
        <v>0</v>
      </c>
      <c r="AY101" s="307">
        <v>3</v>
      </c>
      <c r="AZ101" s="307">
        <v>10</v>
      </c>
      <c r="BA101" s="307">
        <v>15</v>
      </c>
      <c r="BB101" s="307">
        <v>54</v>
      </c>
      <c r="BC101" s="307">
        <v>90</v>
      </c>
      <c r="BD101" s="307">
        <v>211</v>
      </c>
      <c r="BE101" s="307">
        <v>273</v>
      </c>
      <c r="BF101" s="307">
        <v>397</v>
      </c>
      <c r="BG101" s="307">
        <v>427</v>
      </c>
      <c r="BH101" s="307">
        <v>373</v>
      </c>
      <c r="BI101" s="307">
        <v>293</v>
      </c>
      <c r="BJ101" s="307">
        <v>149</v>
      </c>
      <c r="BK101" s="307">
        <v>39</v>
      </c>
      <c r="BL101" s="307">
        <v>10</v>
      </c>
      <c r="BM101" s="308">
        <f t="shared" si="2"/>
        <v>2348</v>
      </c>
    </row>
    <row r="102" spans="1:65" x14ac:dyDescent="0.2">
      <c r="B102" s="109" t="s">
        <v>151</v>
      </c>
      <c r="C102" s="307">
        <v>0</v>
      </c>
      <c r="D102" s="307">
        <v>0</v>
      </c>
      <c r="E102" s="307">
        <v>0</v>
      </c>
      <c r="F102" s="307">
        <v>0</v>
      </c>
      <c r="G102" s="307">
        <v>0</v>
      </c>
      <c r="H102" s="307">
        <v>0</v>
      </c>
      <c r="I102" s="307">
        <v>0</v>
      </c>
      <c r="J102" s="307">
        <v>0</v>
      </c>
      <c r="K102" s="307">
        <v>0</v>
      </c>
      <c r="L102" s="307">
        <v>0</v>
      </c>
      <c r="M102" s="307">
        <v>5</v>
      </c>
      <c r="N102" s="307">
        <v>4</v>
      </c>
      <c r="O102" s="307">
        <v>7</v>
      </c>
      <c r="P102" s="307">
        <v>6</v>
      </c>
      <c r="Q102" s="307">
        <v>11</v>
      </c>
      <c r="R102" s="307">
        <v>5</v>
      </c>
      <c r="S102" s="307">
        <v>5</v>
      </c>
      <c r="T102" s="307">
        <v>2</v>
      </c>
      <c r="U102" s="307">
        <v>3</v>
      </c>
      <c r="V102" s="307">
        <v>0</v>
      </c>
      <c r="W102" s="311">
        <f t="shared" si="0"/>
        <v>48</v>
      </c>
      <c r="X102" s="307">
        <v>0</v>
      </c>
      <c r="Y102" s="307">
        <v>0</v>
      </c>
      <c r="Z102" s="307">
        <v>0</v>
      </c>
      <c r="AA102" s="307">
        <v>0</v>
      </c>
      <c r="AB102" s="307">
        <v>0</v>
      </c>
      <c r="AC102" s="307">
        <v>0</v>
      </c>
      <c r="AD102" s="307">
        <v>0</v>
      </c>
      <c r="AE102" s="307">
        <v>1</v>
      </c>
      <c r="AF102" s="307">
        <v>0</v>
      </c>
      <c r="AG102" s="307">
        <v>2</v>
      </c>
      <c r="AH102" s="307">
        <v>2</v>
      </c>
      <c r="AI102" s="307">
        <v>3</v>
      </c>
      <c r="AJ102" s="307">
        <v>4</v>
      </c>
      <c r="AK102" s="307">
        <v>9</v>
      </c>
      <c r="AL102" s="307">
        <v>6</v>
      </c>
      <c r="AM102" s="307">
        <v>14</v>
      </c>
      <c r="AN102" s="307">
        <v>9</v>
      </c>
      <c r="AO102" s="307">
        <v>3</v>
      </c>
      <c r="AP102" s="307">
        <v>3</v>
      </c>
      <c r="AQ102" s="307">
        <v>0</v>
      </c>
      <c r="AR102" s="308">
        <f t="shared" si="1"/>
        <v>56</v>
      </c>
      <c r="AS102" s="307">
        <v>0</v>
      </c>
      <c r="AT102" s="307">
        <v>0</v>
      </c>
      <c r="AU102" s="307">
        <v>0</v>
      </c>
      <c r="AV102" s="307">
        <v>0</v>
      </c>
      <c r="AW102" s="307">
        <v>0</v>
      </c>
      <c r="AX102" s="307">
        <v>0</v>
      </c>
      <c r="AY102" s="307">
        <v>0</v>
      </c>
      <c r="AZ102" s="307">
        <v>1</v>
      </c>
      <c r="BA102" s="307">
        <v>0</v>
      </c>
      <c r="BB102" s="307">
        <v>2</v>
      </c>
      <c r="BC102" s="307">
        <v>7</v>
      </c>
      <c r="BD102" s="307">
        <v>7</v>
      </c>
      <c r="BE102" s="307">
        <v>11</v>
      </c>
      <c r="BF102" s="307">
        <v>15</v>
      </c>
      <c r="BG102" s="307">
        <v>17</v>
      </c>
      <c r="BH102" s="307">
        <v>19</v>
      </c>
      <c r="BI102" s="307">
        <v>14</v>
      </c>
      <c r="BJ102" s="307">
        <v>5</v>
      </c>
      <c r="BK102" s="307">
        <v>6</v>
      </c>
      <c r="BL102" s="307">
        <v>0</v>
      </c>
      <c r="BM102" s="308">
        <f t="shared" si="2"/>
        <v>104</v>
      </c>
    </row>
    <row r="103" spans="1:65" x14ac:dyDescent="0.2">
      <c r="B103" s="109" t="s">
        <v>152</v>
      </c>
      <c r="C103" s="307">
        <v>0</v>
      </c>
      <c r="D103" s="307">
        <v>0</v>
      </c>
      <c r="E103" s="307">
        <v>2</v>
      </c>
      <c r="F103" s="307">
        <v>5</v>
      </c>
      <c r="G103" s="307">
        <v>5</v>
      </c>
      <c r="H103" s="307">
        <v>7</v>
      </c>
      <c r="I103" s="307">
        <v>9</v>
      </c>
      <c r="J103" s="307">
        <v>9</v>
      </c>
      <c r="K103" s="307">
        <v>16</v>
      </c>
      <c r="L103" s="307">
        <v>23</v>
      </c>
      <c r="M103" s="307">
        <v>29</v>
      </c>
      <c r="N103" s="307">
        <v>54</v>
      </c>
      <c r="O103" s="307">
        <v>44</v>
      </c>
      <c r="P103" s="307">
        <v>73</v>
      </c>
      <c r="Q103" s="307">
        <v>56</v>
      </c>
      <c r="R103" s="307">
        <v>33</v>
      </c>
      <c r="S103" s="307">
        <v>25</v>
      </c>
      <c r="T103" s="307">
        <v>5</v>
      </c>
      <c r="U103" s="307">
        <v>1</v>
      </c>
      <c r="V103" s="307">
        <v>0</v>
      </c>
      <c r="W103" s="311">
        <f t="shared" si="0"/>
        <v>396</v>
      </c>
      <c r="X103" s="307">
        <v>0</v>
      </c>
      <c r="Y103" s="307">
        <v>3</v>
      </c>
      <c r="Z103" s="307">
        <v>6</v>
      </c>
      <c r="AA103" s="307">
        <v>11</v>
      </c>
      <c r="AB103" s="307">
        <v>11</v>
      </c>
      <c r="AC103" s="307">
        <v>8</v>
      </c>
      <c r="AD103" s="307">
        <v>13</v>
      </c>
      <c r="AE103" s="307">
        <v>3</v>
      </c>
      <c r="AF103" s="307">
        <v>12</v>
      </c>
      <c r="AG103" s="307">
        <v>31</v>
      </c>
      <c r="AH103" s="307">
        <v>31</v>
      </c>
      <c r="AI103" s="307">
        <v>41</v>
      </c>
      <c r="AJ103" s="307">
        <v>45</v>
      </c>
      <c r="AK103" s="307">
        <v>40</v>
      </c>
      <c r="AL103" s="307">
        <v>36</v>
      </c>
      <c r="AM103" s="307">
        <v>30</v>
      </c>
      <c r="AN103" s="307">
        <v>19</v>
      </c>
      <c r="AO103" s="307">
        <v>7</v>
      </c>
      <c r="AP103" s="307">
        <v>0</v>
      </c>
      <c r="AQ103" s="307">
        <v>0</v>
      </c>
      <c r="AR103" s="308">
        <f t="shared" si="1"/>
        <v>347</v>
      </c>
      <c r="AS103" s="307">
        <v>0</v>
      </c>
      <c r="AT103" s="307">
        <v>3</v>
      </c>
      <c r="AU103" s="307">
        <v>8</v>
      </c>
      <c r="AV103" s="307">
        <v>16</v>
      </c>
      <c r="AW103" s="307">
        <v>16</v>
      </c>
      <c r="AX103" s="307">
        <v>15</v>
      </c>
      <c r="AY103" s="307">
        <v>22</v>
      </c>
      <c r="AZ103" s="307">
        <v>12</v>
      </c>
      <c r="BA103" s="307">
        <v>28</v>
      </c>
      <c r="BB103" s="307">
        <v>54</v>
      </c>
      <c r="BC103" s="307">
        <v>60</v>
      </c>
      <c r="BD103" s="307">
        <v>95</v>
      </c>
      <c r="BE103" s="307">
        <v>89</v>
      </c>
      <c r="BF103" s="307">
        <v>113</v>
      </c>
      <c r="BG103" s="307">
        <v>92</v>
      </c>
      <c r="BH103" s="307">
        <v>63</v>
      </c>
      <c r="BI103" s="307">
        <v>44</v>
      </c>
      <c r="BJ103" s="307">
        <v>12</v>
      </c>
      <c r="BK103" s="307">
        <v>1</v>
      </c>
      <c r="BL103" s="307">
        <v>0</v>
      </c>
      <c r="BM103" s="308">
        <f t="shared" si="2"/>
        <v>743</v>
      </c>
    </row>
    <row r="104" spans="1:65" x14ac:dyDescent="0.2">
      <c r="B104" s="109" t="s">
        <v>153</v>
      </c>
      <c r="C104" s="307">
        <v>0</v>
      </c>
      <c r="D104" s="307">
        <v>0</v>
      </c>
      <c r="E104" s="307">
        <v>0</v>
      </c>
      <c r="F104" s="307">
        <v>0</v>
      </c>
      <c r="G104" s="307">
        <v>0</v>
      </c>
      <c r="H104" s="307">
        <v>0</v>
      </c>
      <c r="I104" s="307">
        <v>0</v>
      </c>
      <c r="J104" s="307">
        <v>0</v>
      </c>
      <c r="K104" s="307">
        <v>0</v>
      </c>
      <c r="L104" s="307">
        <v>1</v>
      </c>
      <c r="M104" s="307">
        <v>0</v>
      </c>
      <c r="N104" s="307">
        <v>1</v>
      </c>
      <c r="O104" s="307">
        <v>0</v>
      </c>
      <c r="P104" s="307">
        <v>1</v>
      </c>
      <c r="Q104" s="307">
        <v>1</v>
      </c>
      <c r="R104" s="307">
        <v>2</v>
      </c>
      <c r="S104" s="307">
        <v>2</v>
      </c>
      <c r="T104" s="307">
        <v>1</v>
      </c>
      <c r="U104" s="307">
        <v>1</v>
      </c>
      <c r="V104" s="307">
        <v>0</v>
      </c>
      <c r="W104" s="311">
        <f t="shared" si="0"/>
        <v>10</v>
      </c>
      <c r="X104" s="307">
        <v>0</v>
      </c>
      <c r="Y104" s="307">
        <v>0</v>
      </c>
      <c r="Z104" s="307">
        <v>0</v>
      </c>
      <c r="AA104" s="307">
        <v>0</v>
      </c>
      <c r="AB104" s="307">
        <v>0</v>
      </c>
      <c r="AC104" s="307">
        <v>0</v>
      </c>
      <c r="AD104" s="307">
        <v>0</v>
      </c>
      <c r="AE104" s="307">
        <v>0</v>
      </c>
      <c r="AF104" s="307">
        <v>0</v>
      </c>
      <c r="AG104" s="307">
        <v>0</v>
      </c>
      <c r="AH104" s="307">
        <v>0</v>
      </c>
      <c r="AI104" s="307">
        <v>0</v>
      </c>
      <c r="AJ104" s="307">
        <v>1</v>
      </c>
      <c r="AK104" s="307">
        <v>1</v>
      </c>
      <c r="AL104" s="307">
        <v>3</v>
      </c>
      <c r="AM104" s="307">
        <v>1</v>
      </c>
      <c r="AN104" s="307">
        <v>1</v>
      </c>
      <c r="AO104" s="307">
        <v>0</v>
      </c>
      <c r="AP104" s="307">
        <v>0</v>
      </c>
      <c r="AQ104" s="307">
        <v>0</v>
      </c>
      <c r="AR104" s="308">
        <f t="shared" si="1"/>
        <v>7</v>
      </c>
      <c r="AS104" s="307">
        <v>0</v>
      </c>
      <c r="AT104" s="307">
        <v>0</v>
      </c>
      <c r="AU104" s="307">
        <v>0</v>
      </c>
      <c r="AV104" s="307">
        <v>0</v>
      </c>
      <c r="AW104" s="307">
        <v>0</v>
      </c>
      <c r="AX104" s="307">
        <v>0</v>
      </c>
      <c r="AY104" s="307">
        <v>0</v>
      </c>
      <c r="AZ104" s="307">
        <v>0</v>
      </c>
      <c r="BA104" s="307">
        <v>0</v>
      </c>
      <c r="BB104" s="307">
        <v>1</v>
      </c>
      <c r="BC104" s="307">
        <v>0</v>
      </c>
      <c r="BD104" s="307">
        <v>1</v>
      </c>
      <c r="BE104" s="307">
        <v>1</v>
      </c>
      <c r="BF104" s="307">
        <v>2</v>
      </c>
      <c r="BG104" s="307">
        <v>4</v>
      </c>
      <c r="BH104" s="307">
        <v>3</v>
      </c>
      <c r="BI104" s="307">
        <v>3</v>
      </c>
      <c r="BJ104" s="307">
        <v>1</v>
      </c>
      <c r="BK104" s="307">
        <v>1</v>
      </c>
      <c r="BL104" s="307">
        <v>0</v>
      </c>
      <c r="BM104" s="308">
        <f t="shared" si="2"/>
        <v>17</v>
      </c>
    </row>
    <row r="105" spans="1:65" x14ac:dyDescent="0.2">
      <c r="B105" s="109" t="s">
        <v>154</v>
      </c>
      <c r="C105" s="307">
        <v>1</v>
      </c>
      <c r="D105" s="307">
        <v>0</v>
      </c>
      <c r="E105" s="307">
        <v>0</v>
      </c>
      <c r="F105" s="307">
        <v>0</v>
      </c>
      <c r="G105" s="307">
        <v>0</v>
      </c>
      <c r="H105" s="307">
        <v>1</v>
      </c>
      <c r="I105" s="307">
        <v>0</v>
      </c>
      <c r="J105" s="307">
        <v>3</v>
      </c>
      <c r="K105" s="307">
        <v>1</v>
      </c>
      <c r="L105" s="307">
        <v>7</v>
      </c>
      <c r="M105" s="307">
        <v>8</v>
      </c>
      <c r="N105" s="307">
        <v>15</v>
      </c>
      <c r="O105" s="307">
        <v>24</v>
      </c>
      <c r="P105" s="307">
        <v>17</v>
      </c>
      <c r="Q105" s="307">
        <v>22</v>
      </c>
      <c r="R105" s="307">
        <v>22</v>
      </c>
      <c r="S105" s="307">
        <v>6</v>
      </c>
      <c r="T105" s="307">
        <v>3</v>
      </c>
      <c r="U105" s="307">
        <v>0</v>
      </c>
      <c r="V105" s="307">
        <v>0</v>
      </c>
      <c r="W105" s="311">
        <f t="shared" si="0"/>
        <v>130</v>
      </c>
      <c r="X105" s="307">
        <v>0</v>
      </c>
      <c r="Y105" s="307">
        <v>0</v>
      </c>
      <c r="Z105" s="307">
        <v>0</v>
      </c>
      <c r="AA105" s="307">
        <v>0</v>
      </c>
      <c r="AB105" s="307">
        <v>0</v>
      </c>
      <c r="AC105" s="307">
        <v>0</v>
      </c>
      <c r="AD105" s="307">
        <v>2</v>
      </c>
      <c r="AE105" s="307">
        <v>3</v>
      </c>
      <c r="AF105" s="307">
        <v>5</v>
      </c>
      <c r="AG105" s="307">
        <v>10</v>
      </c>
      <c r="AH105" s="307">
        <v>11</v>
      </c>
      <c r="AI105" s="307">
        <v>11</v>
      </c>
      <c r="AJ105" s="307">
        <v>13</v>
      </c>
      <c r="AK105" s="307">
        <v>18</v>
      </c>
      <c r="AL105" s="307">
        <v>27</v>
      </c>
      <c r="AM105" s="307">
        <v>11</v>
      </c>
      <c r="AN105" s="307">
        <v>15</v>
      </c>
      <c r="AO105" s="307">
        <v>4</v>
      </c>
      <c r="AP105" s="307">
        <v>1</v>
      </c>
      <c r="AQ105" s="307">
        <v>0</v>
      </c>
      <c r="AR105" s="308">
        <f t="shared" si="1"/>
        <v>131</v>
      </c>
      <c r="AS105" s="307">
        <v>1</v>
      </c>
      <c r="AT105" s="307">
        <v>0</v>
      </c>
      <c r="AU105" s="307">
        <v>0</v>
      </c>
      <c r="AV105" s="307">
        <v>0</v>
      </c>
      <c r="AW105" s="307">
        <v>0</v>
      </c>
      <c r="AX105" s="307">
        <v>1</v>
      </c>
      <c r="AY105" s="307">
        <v>2</v>
      </c>
      <c r="AZ105" s="307">
        <v>6</v>
      </c>
      <c r="BA105" s="307">
        <v>6</v>
      </c>
      <c r="BB105" s="307">
        <v>17</v>
      </c>
      <c r="BC105" s="307">
        <v>19</v>
      </c>
      <c r="BD105" s="307">
        <v>26</v>
      </c>
      <c r="BE105" s="307">
        <v>37</v>
      </c>
      <c r="BF105" s="307">
        <v>35</v>
      </c>
      <c r="BG105" s="307">
        <v>49</v>
      </c>
      <c r="BH105" s="307">
        <v>33</v>
      </c>
      <c r="BI105" s="307">
        <v>21</v>
      </c>
      <c r="BJ105" s="307">
        <v>7</v>
      </c>
      <c r="BK105" s="307">
        <v>1</v>
      </c>
      <c r="BL105" s="307">
        <v>0</v>
      </c>
      <c r="BM105" s="308">
        <f t="shared" si="2"/>
        <v>261</v>
      </c>
    </row>
    <row r="106" spans="1:65" ht="13.5" thickBot="1" x14ac:dyDescent="0.25">
      <c r="A106" s="82" t="s">
        <v>31</v>
      </c>
      <c r="B106" s="78" t="s">
        <v>141</v>
      </c>
      <c r="C106" s="309">
        <v>3</v>
      </c>
      <c r="D106" s="309">
        <v>2</v>
      </c>
      <c r="E106" s="309">
        <v>2</v>
      </c>
      <c r="F106" s="309">
        <v>9</v>
      </c>
      <c r="G106" s="309">
        <v>13</v>
      </c>
      <c r="H106" s="309">
        <v>25</v>
      </c>
      <c r="I106" s="309">
        <v>38</v>
      </c>
      <c r="J106" s="309">
        <v>80</v>
      </c>
      <c r="K106" s="309">
        <v>179</v>
      </c>
      <c r="L106" s="309">
        <v>396</v>
      </c>
      <c r="M106" s="309">
        <v>675</v>
      </c>
      <c r="N106" s="309">
        <v>1566</v>
      </c>
      <c r="O106" s="309">
        <v>1648</v>
      </c>
      <c r="P106" s="309">
        <v>2020</v>
      </c>
      <c r="Q106" s="309">
        <v>2623</v>
      </c>
      <c r="R106" s="309">
        <v>2188</v>
      </c>
      <c r="S106" s="309">
        <v>1491</v>
      </c>
      <c r="T106" s="309">
        <v>704</v>
      </c>
      <c r="U106" s="309">
        <v>142</v>
      </c>
      <c r="V106" s="309">
        <v>14</v>
      </c>
      <c r="W106" s="310">
        <f t="shared" si="0"/>
        <v>13818</v>
      </c>
      <c r="X106" s="309">
        <v>0</v>
      </c>
      <c r="Y106" s="309">
        <v>3</v>
      </c>
      <c r="Z106" s="309">
        <v>6</v>
      </c>
      <c r="AA106" s="309">
        <v>15</v>
      </c>
      <c r="AB106" s="309">
        <v>19</v>
      </c>
      <c r="AC106" s="309">
        <v>15</v>
      </c>
      <c r="AD106" s="309">
        <v>37</v>
      </c>
      <c r="AE106" s="309">
        <v>79</v>
      </c>
      <c r="AF106" s="309">
        <v>121</v>
      </c>
      <c r="AG106" s="309">
        <v>332</v>
      </c>
      <c r="AH106" s="309">
        <v>505</v>
      </c>
      <c r="AI106" s="309">
        <v>1107</v>
      </c>
      <c r="AJ106" s="309">
        <v>1088</v>
      </c>
      <c r="AK106" s="309">
        <v>1347</v>
      </c>
      <c r="AL106" s="309">
        <v>1770</v>
      </c>
      <c r="AM106" s="309">
        <v>1589</v>
      </c>
      <c r="AN106" s="309">
        <v>1210</v>
      </c>
      <c r="AO106" s="309">
        <v>686</v>
      </c>
      <c r="AP106" s="309">
        <v>205</v>
      </c>
      <c r="AQ106" s="309">
        <v>33</v>
      </c>
      <c r="AR106" s="310">
        <f t="shared" si="1"/>
        <v>10167</v>
      </c>
      <c r="AS106" s="309">
        <v>3</v>
      </c>
      <c r="AT106" s="309">
        <v>5</v>
      </c>
      <c r="AU106" s="309">
        <v>8</v>
      </c>
      <c r="AV106" s="309">
        <v>24</v>
      </c>
      <c r="AW106" s="309">
        <v>32</v>
      </c>
      <c r="AX106" s="309">
        <v>40</v>
      </c>
      <c r="AY106" s="309">
        <v>75</v>
      </c>
      <c r="AZ106" s="309">
        <v>159</v>
      </c>
      <c r="BA106" s="309">
        <v>300</v>
      </c>
      <c r="BB106" s="309">
        <v>728</v>
      </c>
      <c r="BC106" s="309">
        <v>1180</v>
      </c>
      <c r="BD106" s="309">
        <v>2673</v>
      </c>
      <c r="BE106" s="309">
        <v>2736</v>
      </c>
      <c r="BF106" s="309">
        <v>3367</v>
      </c>
      <c r="BG106" s="309">
        <v>4393</v>
      </c>
      <c r="BH106" s="309">
        <v>3777</v>
      </c>
      <c r="BI106" s="309">
        <v>2701</v>
      </c>
      <c r="BJ106" s="309">
        <v>1390</v>
      </c>
      <c r="BK106" s="309">
        <v>347</v>
      </c>
      <c r="BL106" s="309">
        <v>47</v>
      </c>
      <c r="BM106" s="310">
        <f t="shared" si="2"/>
        <v>23985</v>
      </c>
    </row>
  </sheetData>
  <hyperlinks>
    <hyperlink ref="B4" r:id="rId1"/>
    <hyperlink ref="B7" r:id="rId2"/>
    <hyperlink ref="B10" r:id="rId3" location="node-aantal-mdl-tumoren-volgens-kankerregistratie "/>
  </hyperlinks>
  <pageMargins left="0.7" right="0.7" top="0.75" bottom="0.75" header="0.3" footer="0.3"/>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86"/>
  <sheetViews>
    <sheetView workbookViewId="0">
      <selection activeCell="B9" sqref="B9"/>
    </sheetView>
  </sheetViews>
  <sheetFormatPr defaultRowHeight="12.75" x14ac:dyDescent="0.2"/>
  <cols>
    <col min="1" max="1" width="14.83203125" style="109" customWidth="1"/>
    <col min="2" max="2" width="55.33203125" style="109" customWidth="1"/>
    <col min="3" max="3" width="23.6640625" style="109" customWidth="1"/>
    <col min="4" max="4" width="9.5" style="109" bestFit="1" customWidth="1"/>
    <col min="5" max="7" width="10.33203125" style="109" bestFit="1" customWidth="1"/>
    <col min="8" max="8" width="10" style="109" customWidth="1"/>
    <col min="9" max="11" width="10.33203125" style="109" bestFit="1" customWidth="1"/>
    <col min="12" max="12" width="11.33203125" style="109" bestFit="1" customWidth="1"/>
    <col min="13" max="16384" width="9.33203125" style="109"/>
  </cols>
  <sheetData>
    <row r="1" spans="1:4" x14ac:dyDescent="0.2">
      <c r="A1" s="77" t="s">
        <v>399</v>
      </c>
    </row>
    <row r="2" spans="1:4" x14ac:dyDescent="0.2">
      <c r="B2" s="250"/>
    </row>
    <row r="3" spans="1:4" x14ac:dyDescent="0.2">
      <c r="A3" s="75" t="s">
        <v>7</v>
      </c>
      <c r="B3" s="250" t="s">
        <v>302</v>
      </c>
    </row>
    <row r="4" spans="1:4" x14ac:dyDescent="0.2">
      <c r="A4" s="75"/>
      <c r="B4" s="84" t="s">
        <v>303</v>
      </c>
    </row>
    <row r="5" spans="1:4" x14ac:dyDescent="0.2">
      <c r="A5" s="75" t="s">
        <v>10</v>
      </c>
      <c r="B5" s="203">
        <v>2017</v>
      </c>
    </row>
    <row r="6" spans="1:4" x14ac:dyDescent="0.2">
      <c r="A6" s="75" t="s">
        <v>14</v>
      </c>
      <c r="B6" s="204" t="s">
        <v>304</v>
      </c>
    </row>
    <row r="7" spans="1:4" x14ac:dyDescent="0.2">
      <c r="A7" s="75" t="s">
        <v>129</v>
      </c>
      <c r="B7" s="250" t="s">
        <v>893</v>
      </c>
    </row>
    <row r="8" spans="1:4" x14ac:dyDescent="0.2">
      <c r="A8" s="75"/>
      <c r="B8" s="204" t="s">
        <v>396</v>
      </c>
    </row>
    <row r="9" spans="1:4" x14ac:dyDescent="0.2">
      <c r="A9" s="77" t="s">
        <v>130</v>
      </c>
      <c r="B9" s="250" t="s">
        <v>388</v>
      </c>
    </row>
    <row r="10" spans="1:4" x14ac:dyDescent="0.2">
      <c r="A10" s="77"/>
      <c r="B10" s="81"/>
    </row>
    <row r="11" spans="1:4" x14ac:dyDescent="0.2">
      <c r="A11" s="77"/>
      <c r="B11" s="81"/>
    </row>
    <row r="12" spans="1:4" x14ac:dyDescent="0.2">
      <c r="A12" s="77" t="s">
        <v>15</v>
      </c>
      <c r="B12" s="77" t="s">
        <v>16</v>
      </c>
      <c r="C12" s="77" t="s">
        <v>389</v>
      </c>
      <c r="D12" s="176"/>
    </row>
    <row r="13" spans="1:4" x14ac:dyDescent="0.2">
      <c r="A13" s="82" t="s">
        <v>22</v>
      </c>
      <c r="B13" s="78" t="s">
        <v>132</v>
      </c>
      <c r="C13" s="78" t="s">
        <v>386</v>
      </c>
    </row>
    <row r="14" spans="1:4" x14ac:dyDescent="0.2">
      <c r="A14" s="82" t="s">
        <v>24</v>
      </c>
      <c r="B14" s="78" t="s">
        <v>133</v>
      </c>
      <c r="C14" s="78" t="s">
        <v>385</v>
      </c>
    </row>
    <row r="15" spans="1:4" x14ac:dyDescent="0.2">
      <c r="A15" s="82" t="s">
        <v>26</v>
      </c>
      <c r="B15" s="78" t="s">
        <v>134</v>
      </c>
      <c r="C15" s="78" t="s">
        <v>387</v>
      </c>
    </row>
    <row r="16" spans="1:4" x14ac:dyDescent="0.2">
      <c r="A16" s="82" t="s">
        <v>28</v>
      </c>
      <c r="B16" s="78" t="s">
        <v>135</v>
      </c>
      <c r="C16" s="171">
        <v>1010</v>
      </c>
    </row>
    <row r="17" spans="1:8" x14ac:dyDescent="0.2">
      <c r="A17" s="82" t="s">
        <v>30</v>
      </c>
      <c r="B17" s="78" t="s">
        <v>136</v>
      </c>
      <c r="C17" s="171">
        <v>1011</v>
      </c>
    </row>
    <row r="18" spans="1:8" x14ac:dyDescent="0.2">
      <c r="A18" s="82" t="s">
        <v>31</v>
      </c>
      <c r="B18" s="78" t="s">
        <v>137</v>
      </c>
      <c r="C18" s="171">
        <v>1012</v>
      </c>
    </row>
    <row r="20" spans="1:8" x14ac:dyDescent="0.2">
      <c r="A20" s="28" t="s">
        <v>374</v>
      </c>
      <c r="B20" s="25" t="s">
        <v>142</v>
      </c>
      <c r="C20" s="25" t="s">
        <v>309</v>
      </c>
    </row>
    <row r="21" spans="1:8" x14ac:dyDescent="0.2">
      <c r="A21" s="28" t="s">
        <v>374</v>
      </c>
      <c r="B21" s="25" t="s">
        <v>377</v>
      </c>
      <c r="C21" s="25" t="s">
        <v>316</v>
      </c>
    </row>
    <row r="22" spans="1:8" x14ac:dyDescent="0.2">
      <c r="A22" s="28" t="s">
        <v>375</v>
      </c>
      <c r="B22" s="25" t="s">
        <v>378</v>
      </c>
      <c r="C22" s="25" t="s">
        <v>325</v>
      </c>
    </row>
    <row r="23" spans="1:8" x14ac:dyDescent="0.2">
      <c r="A23" s="28" t="s">
        <v>375</v>
      </c>
      <c r="B23" s="25" t="s">
        <v>379</v>
      </c>
      <c r="C23" s="25" t="s">
        <v>330</v>
      </c>
    </row>
    <row r="24" spans="1:8" x14ac:dyDescent="0.2">
      <c r="A24" s="28" t="s">
        <v>375</v>
      </c>
      <c r="B24" s="25" t="s">
        <v>150</v>
      </c>
      <c r="C24" s="25" t="s">
        <v>333</v>
      </c>
    </row>
    <row r="25" spans="1:8" x14ac:dyDescent="0.2">
      <c r="A25" s="28" t="s">
        <v>376</v>
      </c>
      <c r="B25" s="25" t="s">
        <v>145</v>
      </c>
      <c r="C25" s="25" t="s">
        <v>336</v>
      </c>
    </row>
    <row r="26" spans="1:8" x14ac:dyDescent="0.2">
      <c r="A26" s="28" t="s">
        <v>376</v>
      </c>
      <c r="B26" s="25" t="s">
        <v>380</v>
      </c>
      <c r="C26" s="25" t="s">
        <v>339</v>
      </c>
    </row>
    <row r="27" spans="1:8" x14ac:dyDescent="0.2">
      <c r="A27" s="28" t="s">
        <v>376</v>
      </c>
      <c r="B27" s="25" t="s">
        <v>381</v>
      </c>
      <c r="C27" s="25" t="s">
        <v>346</v>
      </c>
    </row>
    <row r="28" spans="1:8" x14ac:dyDescent="0.2">
      <c r="A28" s="28" t="s">
        <v>376</v>
      </c>
      <c r="B28" s="25" t="s">
        <v>147</v>
      </c>
      <c r="C28" s="25" t="s">
        <v>349</v>
      </c>
    </row>
    <row r="29" spans="1:8" x14ac:dyDescent="0.2">
      <c r="F29" s="176"/>
    </row>
    <row r="31" spans="1:8" ht="21" x14ac:dyDescent="0.35">
      <c r="A31" s="73" t="s">
        <v>9</v>
      </c>
    </row>
    <row r="32" spans="1:8" ht="13.5" thickBot="1" x14ac:dyDescent="0.25">
      <c r="D32" s="77" t="s">
        <v>12</v>
      </c>
      <c r="H32" s="77" t="s">
        <v>13</v>
      </c>
    </row>
    <row r="33" spans="1:12" x14ac:dyDescent="0.2">
      <c r="A33" s="77" t="s">
        <v>15</v>
      </c>
      <c r="B33" s="77" t="s">
        <v>16</v>
      </c>
      <c r="C33" s="77" t="s">
        <v>389</v>
      </c>
      <c r="D33" s="77" t="s">
        <v>17</v>
      </c>
      <c r="E33" s="77" t="s">
        <v>18</v>
      </c>
      <c r="F33" s="77" t="s">
        <v>19</v>
      </c>
      <c r="G33" s="164" t="s">
        <v>20</v>
      </c>
      <c r="H33" s="77" t="s">
        <v>17</v>
      </c>
      <c r="I33" s="77" t="s">
        <v>18</v>
      </c>
      <c r="J33" s="77" t="s">
        <v>19</v>
      </c>
      <c r="K33" s="164" t="s">
        <v>20</v>
      </c>
      <c r="L33" s="164" t="s">
        <v>293</v>
      </c>
    </row>
    <row r="34" spans="1:12" x14ac:dyDescent="0.2">
      <c r="B34" s="109" t="s">
        <v>306</v>
      </c>
      <c r="C34" s="109" t="s">
        <v>305</v>
      </c>
      <c r="D34" s="170">
        <v>0</v>
      </c>
      <c r="E34" s="170">
        <v>2419</v>
      </c>
      <c r="F34" s="170">
        <v>2614</v>
      </c>
      <c r="G34" s="22">
        <v>5033</v>
      </c>
      <c r="H34" s="170">
        <v>0</v>
      </c>
      <c r="I34" s="170">
        <v>947</v>
      </c>
      <c r="J34" s="170">
        <v>1384</v>
      </c>
      <c r="K34" s="22">
        <v>2331</v>
      </c>
      <c r="L34" s="22">
        <v>7364</v>
      </c>
    </row>
    <row r="35" spans="1:12" x14ac:dyDescent="0.2">
      <c r="A35" s="14"/>
      <c r="B35" s="109" t="s">
        <v>308</v>
      </c>
      <c r="C35" s="109" t="s">
        <v>307</v>
      </c>
      <c r="D35" s="170">
        <v>379</v>
      </c>
      <c r="E35" s="170">
        <v>7304</v>
      </c>
      <c r="F35" s="170">
        <v>3284</v>
      </c>
      <c r="G35" s="22">
        <v>10967</v>
      </c>
      <c r="H35" s="170">
        <v>327</v>
      </c>
      <c r="I35" s="170">
        <v>8799</v>
      </c>
      <c r="J35" s="170">
        <v>5369</v>
      </c>
      <c r="K35" s="22">
        <v>14495</v>
      </c>
      <c r="L35" s="22">
        <v>25462</v>
      </c>
    </row>
    <row r="36" spans="1:12" x14ac:dyDescent="0.2">
      <c r="A36" s="28" t="s">
        <v>374</v>
      </c>
      <c r="B36" s="25" t="s">
        <v>142</v>
      </c>
      <c r="C36" s="25" t="s">
        <v>309</v>
      </c>
      <c r="D36" s="26">
        <v>379</v>
      </c>
      <c r="E36" s="26">
        <v>9683</v>
      </c>
      <c r="F36" s="26">
        <v>5862</v>
      </c>
      <c r="G36" s="27">
        <v>15924</v>
      </c>
      <c r="H36" s="26">
        <v>327</v>
      </c>
      <c r="I36" s="26">
        <v>9731</v>
      </c>
      <c r="J36" s="26">
        <v>6724</v>
      </c>
      <c r="K36" s="27">
        <v>16782</v>
      </c>
      <c r="L36" s="27">
        <v>32706</v>
      </c>
    </row>
    <row r="37" spans="1:12" x14ac:dyDescent="0.2">
      <c r="A37" s="14"/>
      <c r="B37" s="109" t="s">
        <v>311</v>
      </c>
      <c r="C37" s="109" t="s">
        <v>310</v>
      </c>
      <c r="D37" s="170">
        <v>36</v>
      </c>
      <c r="E37" s="170">
        <v>1323</v>
      </c>
      <c r="F37" s="170">
        <v>1025</v>
      </c>
      <c r="G37" s="22">
        <v>2384</v>
      </c>
      <c r="H37" s="170">
        <v>36</v>
      </c>
      <c r="I37" s="170">
        <v>1156</v>
      </c>
      <c r="J37" s="170">
        <v>846</v>
      </c>
      <c r="K37" s="22">
        <v>2038</v>
      </c>
      <c r="L37" s="22">
        <v>4422</v>
      </c>
    </row>
    <row r="38" spans="1:12" x14ac:dyDescent="0.2">
      <c r="A38" s="14"/>
      <c r="B38" s="109" t="s">
        <v>313</v>
      </c>
      <c r="C38" s="109" t="s">
        <v>312</v>
      </c>
      <c r="D38" s="170">
        <v>0</v>
      </c>
      <c r="E38" s="170">
        <v>4266</v>
      </c>
      <c r="F38" s="170">
        <v>1811</v>
      </c>
      <c r="G38" s="22">
        <v>6077</v>
      </c>
      <c r="H38" s="170">
        <v>1</v>
      </c>
      <c r="I38" s="170">
        <v>9170</v>
      </c>
      <c r="J38" s="170">
        <v>3870</v>
      </c>
      <c r="K38" s="22">
        <v>13041</v>
      </c>
      <c r="L38" s="22">
        <v>19118</v>
      </c>
    </row>
    <row r="39" spans="1:12" x14ac:dyDescent="0.2">
      <c r="A39" s="14"/>
      <c r="B39" s="109" t="s">
        <v>315</v>
      </c>
      <c r="C39" s="109" t="s">
        <v>314</v>
      </c>
      <c r="D39" s="170">
        <v>2</v>
      </c>
      <c r="E39" s="170">
        <v>2361</v>
      </c>
      <c r="F39" s="170">
        <v>1471</v>
      </c>
      <c r="G39" s="22">
        <v>3834</v>
      </c>
      <c r="H39" s="170">
        <v>2</v>
      </c>
      <c r="I39" s="170">
        <v>3632</v>
      </c>
      <c r="J39" s="170">
        <v>1993</v>
      </c>
      <c r="K39" s="22">
        <v>5627</v>
      </c>
      <c r="L39" s="22">
        <v>9461</v>
      </c>
    </row>
    <row r="40" spans="1:12" x14ac:dyDescent="0.2">
      <c r="A40" s="28" t="s">
        <v>374</v>
      </c>
      <c r="B40" s="25" t="s">
        <v>377</v>
      </c>
      <c r="C40" s="25" t="s">
        <v>316</v>
      </c>
      <c r="D40" s="26">
        <v>38</v>
      </c>
      <c r="E40" s="26">
        <v>7870</v>
      </c>
      <c r="F40" s="26">
        <v>4277</v>
      </c>
      <c r="G40" s="27">
        <v>12185</v>
      </c>
      <c r="H40" s="26">
        <v>38</v>
      </c>
      <c r="I40" s="26">
        <v>13820</v>
      </c>
      <c r="J40" s="26">
        <v>6655</v>
      </c>
      <c r="K40" s="27">
        <v>20513</v>
      </c>
      <c r="L40" s="27">
        <v>32698</v>
      </c>
    </row>
    <row r="41" spans="1:12" x14ac:dyDescent="0.2">
      <c r="A41" s="82" t="s">
        <v>382</v>
      </c>
      <c r="B41" s="78" t="s">
        <v>132</v>
      </c>
      <c r="C41" s="78" t="s">
        <v>386</v>
      </c>
      <c r="D41" s="79">
        <f>SUM(D36,D40)</f>
        <v>417</v>
      </c>
      <c r="E41" s="79">
        <f t="shared" ref="E41:L41" si="0">SUM(E36,E40)</f>
        <v>17553</v>
      </c>
      <c r="F41" s="79">
        <f t="shared" si="0"/>
        <v>10139</v>
      </c>
      <c r="G41" s="23">
        <f t="shared" si="0"/>
        <v>28109</v>
      </c>
      <c r="H41" s="79">
        <f t="shared" si="0"/>
        <v>365</v>
      </c>
      <c r="I41" s="79">
        <f t="shared" si="0"/>
        <v>23551</v>
      </c>
      <c r="J41" s="79">
        <f t="shared" si="0"/>
        <v>13379</v>
      </c>
      <c r="K41" s="23">
        <f t="shared" si="0"/>
        <v>37295</v>
      </c>
      <c r="L41" s="23">
        <f t="shared" si="0"/>
        <v>65404</v>
      </c>
    </row>
    <row r="42" spans="1:12" x14ac:dyDescent="0.2">
      <c r="A42" s="14"/>
      <c r="D42" s="170"/>
      <c r="E42" s="170"/>
      <c r="F42" s="170"/>
      <c r="G42" s="22"/>
      <c r="H42" s="170"/>
      <c r="I42" s="170"/>
      <c r="J42" s="170"/>
      <c r="K42" s="22"/>
      <c r="L42" s="22"/>
    </row>
    <row r="43" spans="1:12" x14ac:dyDescent="0.2">
      <c r="A43" s="14"/>
      <c r="B43" s="109" t="s">
        <v>318</v>
      </c>
      <c r="C43" s="109" t="s">
        <v>317</v>
      </c>
      <c r="D43" s="170">
        <v>88</v>
      </c>
      <c r="E43" s="170">
        <v>9062</v>
      </c>
      <c r="F43" s="170">
        <v>2128</v>
      </c>
      <c r="G43" s="22">
        <v>11278</v>
      </c>
      <c r="H43" s="170">
        <v>76</v>
      </c>
      <c r="I43" s="170">
        <v>6857</v>
      </c>
      <c r="J43" s="170">
        <v>1882</v>
      </c>
      <c r="K43" s="22">
        <v>8815</v>
      </c>
      <c r="L43" s="22">
        <v>20093</v>
      </c>
    </row>
    <row r="44" spans="1:12" x14ac:dyDescent="0.2">
      <c r="A44" s="14"/>
      <c r="B44" s="109" t="s">
        <v>320</v>
      </c>
      <c r="C44" s="109" t="s">
        <v>319</v>
      </c>
      <c r="D44" s="170">
        <v>0</v>
      </c>
      <c r="E44" s="170">
        <v>402</v>
      </c>
      <c r="F44" s="170">
        <v>173</v>
      </c>
      <c r="G44" s="22">
        <v>575</v>
      </c>
      <c r="H44" s="170">
        <v>0</v>
      </c>
      <c r="I44" s="170">
        <v>169</v>
      </c>
      <c r="J44" s="170">
        <v>88</v>
      </c>
      <c r="K44" s="22">
        <v>257</v>
      </c>
      <c r="L44" s="22">
        <v>832</v>
      </c>
    </row>
    <row r="45" spans="1:12" x14ac:dyDescent="0.2">
      <c r="A45" s="14"/>
      <c r="B45" s="109" t="s">
        <v>322</v>
      </c>
      <c r="C45" s="109" t="s">
        <v>321</v>
      </c>
      <c r="D45" s="170">
        <v>437</v>
      </c>
      <c r="E45" s="170">
        <v>3007</v>
      </c>
      <c r="F45" s="170">
        <v>1495</v>
      </c>
      <c r="G45" s="22">
        <v>4939</v>
      </c>
      <c r="H45" s="170">
        <v>367</v>
      </c>
      <c r="I45" s="170">
        <v>3034</v>
      </c>
      <c r="J45" s="170">
        <v>1611</v>
      </c>
      <c r="K45" s="22">
        <v>5012</v>
      </c>
      <c r="L45" s="22">
        <v>9951</v>
      </c>
    </row>
    <row r="46" spans="1:12" x14ac:dyDescent="0.2">
      <c r="A46" s="14"/>
      <c r="B46" s="109" t="s">
        <v>324</v>
      </c>
      <c r="C46" s="109" t="s">
        <v>323</v>
      </c>
      <c r="D46" s="170">
        <v>0</v>
      </c>
      <c r="E46" s="170">
        <v>2622</v>
      </c>
      <c r="F46" s="170">
        <v>2221</v>
      </c>
      <c r="G46" s="22">
        <v>4843</v>
      </c>
      <c r="H46" s="170">
        <v>0</v>
      </c>
      <c r="I46" s="170">
        <v>1456</v>
      </c>
      <c r="J46" s="170">
        <v>1580</v>
      </c>
      <c r="K46" s="22">
        <v>3036</v>
      </c>
      <c r="L46" s="22">
        <v>7879</v>
      </c>
    </row>
    <row r="47" spans="1:12" x14ac:dyDescent="0.2">
      <c r="A47" s="28" t="s">
        <v>375</v>
      </c>
      <c r="B47" s="25" t="s">
        <v>378</v>
      </c>
      <c r="C47" s="25" t="s">
        <v>325</v>
      </c>
      <c r="D47" s="26">
        <v>520</v>
      </c>
      <c r="E47" s="26">
        <v>14702</v>
      </c>
      <c r="F47" s="26">
        <v>5865</v>
      </c>
      <c r="G47" s="27">
        <v>21087</v>
      </c>
      <c r="H47" s="26">
        <v>438</v>
      </c>
      <c r="I47" s="26">
        <v>11295</v>
      </c>
      <c r="J47" s="26">
        <v>5040</v>
      </c>
      <c r="K47" s="27">
        <v>16773</v>
      </c>
      <c r="L47" s="27">
        <v>37860</v>
      </c>
    </row>
    <row r="48" spans="1:12" x14ac:dyDescent="0.2">
      <c r="A48" s="14"/>
      <c r="B48" s="109" t="s">
        <v>327</v>
      </c>
      <c r="C48" s="109" t="s">
        <v>326</v>
      </c>
      <c r="D48" s="170">
        <v>0</v>
      </c>
      <c r="E48" s="170">
        <v>328</v>
      </c>
      <c r="F48" s="170">
        <v>574</v>
      </c>
      <c r="G48" s="22">
        <v>902</v>
      </c>
      <c r="H48" s="170">
        <v>0</v>
      </c>
      <c r="I48" s="170">
        <v>333</v>
      </c>
      <c r="J48" s="170">
        <v>464</v>
      </c>
      <c r="K48" s="22">
        <v>797</v>
      </c>
      <c r="L48" s="22">
        <v>1699</v>
      </c>
    </row>
    <row r="49" spans="1:12" x14ac:dyDescent="0.2">
      <c r="A49" s="14"/>
      <c r="B49" s="109" t="s">
        <v>329</v>
      </c>
      <c r="C49" s="109" t="s">
        <v>328</v>
      </c>
      <c r="D49" s="170">
        <v>15</v>
      </c>
      <c r="E49" s="170">
        <v>7342</v>
      </c>
      <c r="F49" s="170">
        <v>5361</v>
      </c>
      <c r="G49" s="22">
        <v>12718</v>
      </c>
      <c r="H49" s="170">
        <v>28</v>
      </c>
      <c r="I49" s="170">
        <v>18499</v>
      </c>
      <c r="J49" s="170">
        <v>6697</v>
      </c>
      <c r="K49" s="22">
        <v>25224</v>
      </c>
      <c r="L49" s="22">
        <v>37942</v>
      </c>
    </row>
    <row r="50" spans="1:12" x14ac:dyDescent="0.2">
      <c r="A50" s="28" t="s">
        <v>375</v>
      </c>
      <c r="B50" s="25" t="s">
        <v>379</v>
      </c>
      <c r="C50" s="25" t="s">
        <v>330</v>
      </c>
      <c r="D50" s="26">
        <v>16</v>
      </c>
      <c r="E50" s="26">
        <v>7429</v>
      </c>
      <c r="F50" s="26">
        <v>5522</v>
      </c>
      <c r="G50" s="27">
        <v>12967</v>
      </c>
      <c r="H50" s="26">
        <v>28</v>
      </c>
      <c r="I50" s="26">
        <v>18599</v>
      </c>
      <c r="J50" s="26">
        <v>6852</v>
      </c>
      <c r="K50" s="27">
        <v>25479</v>
      </c>
      <c r="L50" s="27">
        <v>38446</v>
      </c>
    </row>
    <row r="51" spans="1:12" x14ac:dyDescent="0.2">
      <c r="A51" s="14"/>
      <c r="B51" s="109" t="s">
        <v>332</v>
      </c>
      <c r="C51" s="109" t="s">
        <v>331</v>
      </c>
      <c r="D51" s="170">
        <v>2</v>
      </c>
      <c r="E51" s="170">
        <v>3602</v>
      </c>
      <c r="F51" s="170">
        <v>2258</v>
      </c>
      <c r="G51" s="22">
        <v>5862</v>
      </c>
      <c r="H51" s="170">
        <v>2</v>
      </c>
      <c r="I51" s="170">
        <v>2445</v>
      </c>
      <c r="J51" s="170">
        <v>1721</v>
      </c>
      <c r="K51" s="22">
        <v>4168</v>
      </c>
      <c r="L51" s="22">
        <v>10030</v>
      </c>
    </row>
    <row r="52" spans="1:12" x14ac:dyDescent="0.2">
      <c r="A52" s="28" t="s">
        <v>375</v>
      </c>
      <c r="B52" s="25" t="s">
        <v>150</v>
      </c>
      <c r="C52" s="25" t="s">
        <v>333</v>
      </c>
      <c r="D52" s="26">
        <v>2</v>
      </c>
      <c r="E52" s="26">
        <v>3602</v>
      </c>
      <c r="F52" s="26">
        <v>2258</v>
      </c>
      <c r="G52" s="27">
        <v>5862</v>
      </c>
      <c r="H52" s="26">
        <v>2</v>
      </c>
      <c r="I52" s="26">
        <v>2445</v>
      </c>
      <c r="J52" s="26">
        <v>1721</v>
      </c>
      <c r="K52" s="27">
        <v>4168</v>
      </c>
      <c r="L52" s="27">
        <v>10030</v>
      </c>
    </row>
    <row r="53" spans="1:12" x14ac:dyDescent="0.2">
      <c r="A53" s="82" t="s">
        <v>383</v>
      </c>
      <c r="B53" s="78" t="s">
        <v>133</v>
      </c>
      <c r="C53" s="78" t="s">
        <v>385</v>
      </c>
      <c r="D53" s="79">
        <f>SUM(D47,D50,D52)</f>
        <v>538</v>
      </c>
      <c r="E53" s="79">
        <f t="shared" ref="E53:L53" si="1">SUM(E47,E50,E52)</f>
        <v>25733</v>
      </c>
      <c r="F53" s="79">
        <f t="shared" si="1"/>
        <v>13645</v>
      </c>
      <c r="G53" s="23">
        <f t="shared" si="1"/>
        <v>39916</v>
      </c>
      <c r="H53" s="79">
        <f t="shared" si="1"/>
        <v>468</v>
      </c>
      <c r="I53" s="79">
        <f t="shared" si="1"/>
        <v>32339</v>
      </c>
      <c r="J53" s="79">
        <f t="shared" si="1"/>
        <v>13613</v>
      </c>
      <c r="K53" s="23">
        <f t="shared" si="1"/>
        <v>46420</v>
      </c>
      <c r="L53" s="23">
        <f t="shared" si="1"/>
        <v>86336</v>
      </c>
    </row>
    <row r="54" spans="1:12" x14ac:dyDescent="0.2">
      <c r="A54" s="14"/>
      <c r="D54" s="170"/>
      <c r="E54" s="170"/>
      <c r="F54" s="170"/>
      <c r="G54" s="22"/>
      <c r="H54" s="170"/>
      <c r="I54" s="170"/>
      <c r="J54" s="170"/>
      <c r="K54" s="22"/>
      <c r="L54" s="22"/>
    </row>
    <row r="55" spans="1:12" x14ac:dyDescent="0.2">
      <c r="A55" s="14"/>
      <c r="B55" s="109" t="s">
        <v>335</v>
      </c>
      <c r="C55" s="109" t="s">
        <v>334</v>
      </c>
      <c r="D55" s="170">
        <v>1555</v>
      </c>
      <c r="E55" s="170">
        <v>2534</v>
      </c>
      <c r="F55" s="170">
        <v>934</v>
      </c>
      <c r="G55" s="22">
        <v>5023</v>
      </c>
      <c r="H55" s="170">
        <v>2623</v>
      </c>
      <c r="I55" s="170">
        <v>7758</v>
      </c>
      <c r="J55" s="170">
        <v>1533</v>
      </c>
      <c r="K55" s="22">
        <v>11914</v>
      </c>
      <c r="L55" s="22">
        <v>16937</v>
      </c>
    </row>
    <row r="56" spans="1:12" x14ac:dyDescent="0.2">
      <c r="A56" s="28" t="s">
        <v>376</v>
      </c>
      <c r="B56" s="25" t="s">
        <v>145</v>
      </c>
      <c r="C56" s="25" t="s">
        <v>336</v>
      </c>
      <c r="D56" s="26">
        <v>1555</v>
      </c>
      <c r="E56" s="26">
        <v>2534</v>
      </c>
      <c r="F56" s="26">
        <v>934</v>
      </c>
      <c r="G56" s="27">
        <v>5023</v>
      </c>
      <c r="H56" s="26">
        <v>2623</v>
      </c>
      <c r="I56" s="26">
        <v>7758</v>
      </c>
      <c r="J56" s="26">
        <v>1533</v>
      </c>
      <c r="K56" s="27">
        <v>11914</v>
      </c>
      <c r="L56" s="27">
        <v>16937</v>
      </c>
    </row>
    <row r="57" spans="1:12" x14ac:dyDescent="0.2">
      <c r="A57" s="14"/>
      <c r="B57" s="109" t="s">
        <v>338</v>
      </c>
      <c r="C57" s="109" t="s">
        <v>337</v>
      </c>
      <c r="D57" s="170">
        <v>1798</v>
      </c>
      <c r="E57" s="170">
        <v>6019</v>
      </c>
      <c r="F57" s="170">
        <v>983</v>
      </c>
      <c r="G57" s="22">
        <v>8800</v>
      </c>
      <c r="H57" s="170">
        <v>1316</v>
      </c>
      <c r="I57" s="170">
        <v>6508</v>
      </c>
      <c r="J57" s="170">
        <v>1036</v>
      </c>
      <c r="K57" s="22">
        <v>8860</v>
      </c>
      <c r="L57" s="22">
        <v>17660</v>
      </c>
    </row>
    <row r="58" spans="1:12" x14ac:dyDescent="0.2">
      <c r="A58" s="28" t="s">
        <v>376</v>
      </c>
      <c r="B58" s="25" t="s">
        <v>380</v>
      </c>
      <c r="C58" s="25" t="s">
        <v>339</v>
      </c>
      <c r="D58" s="26">
        <v>1798</v>
      </c>
      <c r="E58" s="26">
        <v>6019</v>
      </c>
      <c r="F58" s="26">
        <v>983</v>
      </c>
      <c r="G58" s="27">
        <v>8800</v>
      </c>
      <c r="H58" s="26">
        <v>1316</v>
      </c>
      <c r="I58" s="26">
        <v>6508</v>
      </c>
      <c r="J58" s="26">
        <v>1036</v>
      </c>
      <c r="K58" s="27">
        <v>8860</v>
      </c>
      <c r="L58" s="27">
        <v>17660</v>
      </c>
    </row>
    <row r="59" spans="1:12" x14ac:dyDescent="0.2">
      <c r="A59" s="14"/>
      <c r="B59" s="109" t="s">
        <v>341</v>
      </c>
      <c r="C59" s="109" t="s">
        <v>340</v>
      </c>
      <c r="D59" s="170">
        <v>164</v>
      </c>
      <c r="E59" s="170">
        <v>11676</v>
      </c>
      <c r="F59" s="170">
        <v>6010</v>
      </c>
      <c r="G59" s="22">
        <v>17850</v>
      </c>
      <c r="H59" s="170">
        <v>186</v>
      </c>
      <c r="I59" s="170">
        <v>21994</v>
      </c>
      <c r="J59" s="170">
        <v>9971</v>
      </c>
      <c r="K59" s="22">
        <v>32151</v>
      </c>
      <c r="L59" s="22">
        <v>50001</v>
      </c>
    </row>
    <row r="60" spans="1:12" x14ac:dyDescent="0.2">
      <c r="A60" s="14"/>
      <c r="B60" s="109" t="s">
        <v>343</v>
      </c>
      <c r="C60" s="109" t="s">
        <v>342</v>
      </c>
      <c r="D60" s="170">
        <v>425</v>
      </c>
      <c r="E60" s="170">
        <v>24584</v>
      </c>
      <c r="F60" s="170">
        <v>7682</v>
      </c>
      <c r="G60" s="22">
        <v>32691</v>
      </c>
      <c r="H60" s="170">
        <v>331</v>
      </c>
      <c r="I60" s="170">
        <v>33171</v>
      </c>
      <c r="J60" s="170">
        <v>7719</v>
      </c>
      <c r="K60" s="22">
        <v>41221</v>
      </c>
      <c r="L60" s="22">
        <v>73912</v>
      </c>
    </row>
    <row r="61" spans="1:12" x14ac:dyDescent="0.2">
      <c r="A61" s="14"/>
      <c r="B61" s="109" t="s">
        <v>345</v>
      </c>
      <c r="C61" s="109" t="s">
        <v>344</v>
      </c>
      <c r="D61" s="170">
        <v>3</v>
      </c>
      <c r="E61" s="170">
        <v>3492</v>
      </c>
      <c r="F61" s="170">
        <v>2115</v>
      </c>
      <c r="G61" s="22">
        <v>5610</v>
      </c>
      <c r="H61" s="170">
        <v>4</v>
      </c>
      <c r="I61" s="170">
        <v>4257</v>
      </c>
      <c r="J61" s="170">
        <v>4142</v>
      </c>
      <c r="K61" s="22">
        <v>8403</v>
      </c>
      <c r="L61" s="22">
        <v>14013</v>
      </c>
    </row>
    <row r="62" spans="1:12" x14ac:dyDescent="0.2">
      <c r="A62" s="28" t="s">
        <v>376</v>
      </c>
      <c r="B62" s="25" t="s">
        <v>381</v>
      </c>
      <c r="C62" s="25" t="s">
        <v>346</v>
      </c>
      <c r="D62" s="26">
        <v>590</v>
      </c>
      <c r="E62" s="26">
        <v>39422</v>
      </c>
      <c r="F62" s="26">
        <v>15674</v>
      </c>
      <c r="G62" s="27">
        <v>55686</v>
      </c>
      <c r="H62" s="26">
        <v>519</v>
      </c>
      <c r="I62" s="26">
        <v>58926</v>
      </c>
      <c r="J62" s="26">
        <v>21495</v>
      </c>
      <c r="K62" s="27">
        <v>80940</v>
      </c>
      <c r="L62" s="27">
        <v>136626</v>
      </c>
    </row>
    <row r="63" spans="1:12" x14ac:dyDescent="0.2">
      <c r="A63" s="14"/>
      <c r="B63" s="109" t="s">
        <v>348</v>
      </c>
      <c r="C63" s="109" t="s">
        <v>347</v>
      </c>
      <c r="D63" s="170">
        <v>401</v>
      </c>
      <c r="E63" s="170">
        <v>23817</v>
      </c>
      <c r="F63" s="170">
        <v>5675</v>
      </c>
      <c r="G63" s="22">
        <v>29893</v>
      </c>
      <c r="H63" s="170">
        <v>155</v>
      </c>
      <c r="I63" s="170">
        <v>23269</v>
      </c>
      <c r="J63" s="170">
        <v>5430</v>
      </c>
      <c r="K63" s="22">
        <v>28854</v>
      </c>
      <c r="L63" s="22">
        <v>58747</v>
      </c>
    </row>
    <row r="64" spans="1:12" x14ac:dyDescent="0.2">
      <c r="A64" s="28" t="s">
        <v>376</v>
      </c>
      <c r="B64" s="25" t="s">
        <v>147</v>
      </c>
      <c r="C64" s="25" t="s">
        <v>349</v>
      </c>
      <c r="D64" s="26">
        <v>401</v>
      </c>
      <c r="E64" s="26">
        <v>23817</v>
      </c>
      <c r="F64" s="26">
        <v>5675</v>
      </c>
      <c r="G64" s="27">
        <v>29893</v>
      </c>
      <c r="H64" s="26">
        <v>155</v>
      </c>
      <c r="I64" s="26">
        <v>23269</v>
      </c>
      <c r="J64" s="26">
        <v>5430</v>
      </c>
      <c r="K64" s="27">
        <v>28854</v>
      </c>
      <c r="L64" s="27">
        <v>58747</v>
      </c>
    </row>
    <row r="65" spans="1:12" x14ac:dyDescent="0.2">
      <c r="A65" s="82" t="s">
        <v>384</v>
      </c>
      <c r="B65" s="78" t="s">
        <v>134</v>
      </c>
      <c r="C65" s="78" t="s">
        <v>387</v>
      </c>
      <c r="D65" s="79">
        <f>SUM(D56,D58,D62,D64)</f>
        <v>4344</v>
      </c>
      <c r="E65" s="79">
        <f t="shared" ref="E65:L65" si="2">SUM(E56,E58,E62,E64)</f>
        <v>71792</v>
      </c>
      <c r="F65" s="79">
        <f t="shared" si="2"/>
        <v>23266</v>
      </c>
      <c r="G65" s="23">
        <f t="shared" si="2"/>
        <v>99402</v>
      </c>
      <c r="H65" s="79">
        <f t="shared" si="2"/>
        <v>4613</v>
      </c>
      <c r="I65" s="79">
        <f t="shared" si="2"/>
        <v>96461</v>
      </c>
      <c r="J65" s="79">
        <f t="shared" si="2"/>
        <v>29494</v>
      </c>
      <c r="K65" s="23">
        <f t="shared" si="2"/>
        <v>130568</v>
      </c>
      <c r="L65" s="23">
        <f t="shared" si="2"/>
        <v>229970</v>
      </c>
    </row>
    <row r="66" spans="1:12" x14ac:dyDescent="0.2">
      <c r="A66" s="49"/>
      <c r="B66" s="40"/>
      <c r="D66" s="170"/>
      <c r="E66" s="170"/>
      <c r="F66" s="170"/>
      <c r="G66" s="22"/>
      <c r="H66" s="170"/>
      <c r="I66" s="170"/>
      <c r="J66" s="170"/>
      <c r="K66" s="22"/>
      <c r="L66" s="22"/>
    </row>
    <row r="67" spans="1:12" x14ac:dyDescent="0.2">
      <c r="A67" s="49"/>
      <c r="B67" s="40" t="s">
        <v>75</v>
      </c>
      <c r="C67" s="109" t="s">
        <v>350</v>
      </c>
      <c r="D67" s="170">
        <v>5920</v>
      </c>
      <c r="E67" s="170">
        <v>364</v>
      </c>
      <c r="F67" s="170">
        <v>109</v>
      </c>
      <c r="G67" s="22">
        <v>6393</v>
      </c>
      <c r="H67" s="170">
        <v>5686</v>
      </c>
      <c r="I67" s="170">
        <v>495</v>
      </c>
      <c r="J67" s="170">
        <v>209</v>
      </c>
      <c r="K67" s="22">
        <v>6390</v>
      </c>
      <c r="L67" s="22">
        <v>12783</v>
      </c>
    </row>
    <row r="68" spans="1:12" x14ac:dyDescent="0.2">
      <c r="A68" s="49"/>
      <c r="B68" s="40" t="s">
        <v>72</v>
      </c>
      <c r="C68" s="109" t="s">
        <v>351</v>
      </c>
      <c r="D68" s="170">
        <v>131</v>
      </c>
      <c r="E68" s="170">
        <v>144</v>
      </c>
      <c r="F68" s="170">
        <v>41</v>
      </c>
      <c r="G68" s="22">
        <v>316</v>
      </c>
      <c r="H68" s="170">
        <v>164</v>
      </c>
      <c r="I68" s="170">
        <v>221</v>
      </c>
      <c r="J68" s="170">
        <v>37</v>
      </c>
      <c r="K68" s="22">
        <v>422</v>
      </c>
      <c r="L68" s="22">
        <v>738</v>
      </c>
    </row>
    <row r="69" spans="1:12" x14ac:dyDescent="0.2">
      <c r="A69" s="82" t="s">
        <v>174</v>
      </c>
      <c r="B69" s="78" t="s">
        <v>135</v>
      </c>
      <c r="C69" s="78" t="s">
        <v>352</v>
      </c>
      <c r="D69" s="79">
        <v>6801</v>
      </c>
      <c r="E69" s="79">
        <v>508</v>
      </c>
      <c r="F69" s="79">
        <v>150</v>
      </c>
      <c r="G69" s="23">
        <v>7459</v>
      </c>
      <c r="H69" s="79">
        <v>5846</v>
      </c>
      <c r="I69" s="79">
        <v>716</v>
      </c>
      <c r="J69" s="79">
        <v>246</v>
      </c>
      <c r="K69" s="23">
        <v>6808</v>
      </c>
      <c r="L69" s="23">
        <v>14267</v>
      </c>
    </row>
    <row r="70" spans="1:12" x14ac:dyDescent="0.2">
      <c r="A70" s="14"/>
      <c r="D70" s="170"/>
      <c r="E70" s="170"/>
      <c r="F70" s="170"/>
      <c r="G70" s="22"/>
      <c r="H70" s="170"/>
      <c r="I70" s="170"/>
      <c r="J70" s="170"/>
      <c r="K70" s="22"/>
      <c r="L70" s="22"/>
    </row>
    <row r="71" spans="1:12" x14ac:dyDescent="0.2">
      <c r="A71" s="14"/>
      <c r="B71" s="109" t="s">
        <v>354</v>
      </c>
      <c r="C71" s="109" t="s">
        <v>353</v>
      </c>
      <c r="D71" s="170">
        <v>290</v>
      </c>
      <c r="E71" s="170">
        <v>289</v>
      </c>
      <c r="F71" s="170">
        <v>313</v>
      </c>
      <c r="G71" s="22">
        <v>892</v>
      </c>
      <c r="H71" s="170">
        <v>252</v>
      </c>
      <c r="I71" s="170">
        <v>1150</v>
      </c>
      <c r="J71" s="170">
        <v>1504</v>
      </c>
      <c r="K71" s="22">
        <v>2906</v>
      </c>
      <c r="L71" s="22">
        <v>3798</v>
      </c>
    </row>
    <row r="72" spans="1:12" x14ac:dyDescent="0.2">
      <c r="A72" s="14"/>
      <c r="B72" s="109" t="s">
        <v>356</v>
      </c>
      <c r="C72" s="109" t="s">
        <v>355</v>
      </c>
      <c r="D72" s="170">
        <v>7347</v>
      </c>
      <c r="E72" s="170">
        <v>17653</v>
      </c>
      <c r="F72" s="170">
        <v>7285</v>
      </c>
      <c r="G72" s="22">
        <v>32285</v>
      </c>
      <c r="H72" s="170">
        <v>7877</v>
      </c>
      <c r="I72" s="170">
        <v>55977</v>
      </c>
      <c r="J72" s="170">
        <v>11636</v>
      </c>
      <c r="K72" s="22">
        <v>75490</v>
      </c>
      <c r="L72" s="22">
        <v>107775</v>
      </c>
    </row>
    <row r="73" spans="1:12" x14ac:dyDescent="0.2">
      <c r="A73" s="14"/>
      <c r="B73" s="109" t="s">
        <v>358</v>
      </c>
      <c r="C73" s="109" t="s">
        <v>357</v>
      </c>
      <c r="D73" s="170">
        <v>1385</v>
      </c>
      <c r="E73" s="170">
        <v>2136</v>
      </c>
      <c r="F73" s="170">
        <v>1861</v>
      </c>
      <c r="G73" s="22">
        <v>5382</v>
      </c>
      <c r="H73" s="170">
        <v>753</v>
      </c>
      <c r="I73" s="170">
        <v>2801</v>
      </c>
      <c r="J73" s="170">
        <v>2646</v>
      </c>
      <c r="K73" s="22">
        <v>6200</v>
      </c>
      <c r="L73" s="22">
        <v>11582</v>
      </c>
    </row>
    <row r="74" spans="1:12" x14ac:dyDescent="0.2">
      <c r="A74" s="14"/>
      <c r="B74" s="109" t="s">
        <v>360</v>
      </c>
      <c r="C74" s="109" t="s">
        <v>359</v>
      </c>
      <c r="D74" s="170">
        <v>6573</v>
      </c>
      <c r="E74" s="170">
        <v>3758</v>
      </c>
      <c r="F74" s="170">
        <v>3875</v>
      </c>
      <c r="G74" s="22">
        <v>14206</v>
      </c>
      <c r="H74" s="170">
        <v>7321</v>
      </c>
      <c r="I74" s="170">
        <v>8631</v>
      </c>
      <c r="J74" s="170">
        <v>4800</v>
      </c>
      <c r="K74" s="22">
        <v>20752</v>
      </c>
      <c r="L74" s="22">
        <v>34958</v>
      </c>
    </row>
    <row r="75" spans="1:12" x14ac:dyDescent="0.2">
      <c r="A75" s="14"/>
      <c r="B75" s="109" t="s">
        <v>362</v>
      </c>
      <c r="C75" s="109" t="s">
        <v>361</v>
      </c>
      <c r="D75" s="170">
        <v>1</v>
      </c>
      <c r="E75" s="170">
        <v>7920</v>
      </c>
      <c r="F75" s="170">
        <v>10055</v>
      </c>
      <c r="G75" s="22">
        <v>17976</v>
      </c>
      <c r="H75" s="170">
        <v>1</v>
      </c>
      <c r="I75" s="170">
        <v>8535</v>
      </c>
      <c r="J75" s="170">
        <v>10002</v>
      </c>
      <c r="K75" s="22">
        <v>18538</v>
      </c>
      <c r="L75" s="22">
        <v>36514</v>
      </c>
    </row>
    <row r="76" spans="1:12" x14ac:dyDescent="0.2">
      <c r="A76" s="82" t="s">
        <v>175</v>
      </c>
      <c r="B76" s="78" t="s">
        <v>136</v>
      </c>
      <c r="C76" s="78" t="s">
        <v>363</v>
      </c>
      <c r="D76" s="79">
        <v>15313</v>
      </c>
      <c r="E76" s="79">
        <v>31172</v>
      </c>
      <c r="F76" s="79">
        <v>22901</v>
      </c>
      <c r="G76" s="23">
        <v>69386</v>
      </c>
      <c r="H76" s="79">
        <v>15883</v>
      </c>
      <c r="I76" s="79">
        <v>75362</v>
      </c>
      <c r="J76" s="79">
        <v>29783</v>
      </c>
      <c r="K76" s="23">
        <v>121028</v>
      </c>
      <c r="L76" s="23">
        <v>190414</v>
      </c>
    </row>
    <row r="77" spans="1:12" x14ac:dyDescent="0.2">
      <c r="A77" s="14"/>
      <c r="B77" s="77"/>
      <c r="D77" s="170"/>
      <c r="E77" s="170"/>
      <c r="F77" s="170"/>
      <c r="G77" s="22"/>
      <c r="H77" s="170"/>
      <c r="I77" s="170"/>
      <c r="J77" s="170"/>
      <c r="K77" s="22"/>
      <c r="L77" s="22"/>
    </row>
    <row r="78" spans="1:12" x14ac:dyDescent="0.2">
      <c r="A78" s="14"/>
      <c r="B78" s="109" t="s">
        <v>206</v>
      </c>
      <c r="C78" s="109" t="s">
        <v>364</v>
      </c>
      <c r="D78" s="170">
        <v>0</v>
      </c>
      <c r="E78" s="170">
        <v>1707</v>
      </c>
      <c r="F78" s="170">
        <v>3611</v>
      </c>
      <c r="G78" s="22">
        <v>5318</v>
      </c>
      <c r="H78" s="170">
        <v>0</v>
      </c>
      <c r="I78" s="170">
        <v>561</v>
      </c>
      <c r="J78" s="170">
        <v>1309</v>
      </c>
      <c r="K78" s="22">
        <v>1870</v>
      </c>
      <c r="L78" s="22">
        <v>7188</v>
      </c>
    </row>
    <row r="79" spans="1:12" x14ac:dyDescent="0.2">
      <c r="A79" s="14"/>
      <c r="B79" s="109" t="s">
        <v>208</v>
      </c>
      <c r="C79" s="109" t="s">
        <v>365</v>
      </c>
      <c r="D79" s="170">
        <v>0</v>
      </c>
      <c r="E79" s="170">
        <v>744</v>
      </c>
      <c r="F79" s="170">
        <v>1581</v>
      </c>
      <c r="G79" s="22">
        <v>2325</v>
      </c>
      <c r="H79" s="170">
        <v>0</v>
      </c>
      <c r="I79" s="170">
        <v>550</v>
      </c>
      <c r="J79" s="170">
        <v>1003</v>
      </c>
      <c r="K79" s="22">
        <v>1553</v>
      </c>
      <c r="L79" s="22">
        <v>3878</v>
      </c>
    </row>
    <row r="80" spans="1:12" x14ac:dyDescent="0.2">
      <c r="A80" s="14"/>
      <c r="B80" s="109" t="s">
        <v>367</v>
      </c>
      <c r="C80" s="109" t="s">
        <v>366</v>
      </c>
      <c r="D80" s="170">
        <v>25</v>
      </c>
      <c r="E80" s="170">
        <v>1157</v>
      </c>
      <c r="F80" s="170">
        <v>2173</v>
      </c>
      <c r="G80" s="22">
        <v>3355</v>
      </c>
      <c r="H80" s="170">
        <v>16</v>
      </c>
      <c r="I80" s="170">
        <v>1238</v>
      </c>
      <c r="J80" s="170">
        <v>1182</v>
      </c>
      <c r="K80" s="22">
        <v>2436</v>
      </c>
      <c r="L80" s="22">
        <v>5791</v>
      </c>
    </row>
    <row r="81" spans="1:12" x14ac:dyDescent="0.2">
      <c r="A81" s="14"/>
      <c r="B81" s="109" t="s">
        <v>369</v>
      </c>
      <c r="C81" s="109" t="s">
        <v>368</v>
      </c>
      <c r="D81" s="170">
        <v>2</v>
      </c>
      <c r="E81" s="170">
        <v>1607</v>
      </c>
      <c r="F81" s="170">
        <v>3359</v>
      </c>
      <c r="G81" s="22">
        <v>4968</v>
      </c>
      <c r="H81" s="170">
        <v>1</v>
      </c>
      <c r="I81" s="170">
        <v>1807</v>
      </c>
      <c r="J81" s="170">
        <v>3345</v>
      </c>
      <c r="K81" s="22">
        <v>5153</v>
      </c>
      <c r="L81" s="22">
        <v>10121</v>
      </c>
    </row>
    <row r="82" spans="1:12" x14ac:dyDescent="0.2">
      <c r="A82" s="14"/>
      <c r="B82" s="109" t="s">
        <v>371</v>
      </c>
      <c r="C82" s="109" t="s">
        <v>370</v>
      </c>
      <c r="D82" s="170">
        <v>0</v>
      </c>
      <c r="E82" s="170">
        <v>9713</v>
      </c>
      <c r="F82" s="170">
        <v>25084</v>
      </c>
      <c r="G82" s="22">
        <v>34797</v>
      </c>
      <c r="H82" s="170">
        <v>1</v>
      </c>
      <c r="I82" s="170">
        <v>8264</v>
      </c>
      <c r="J82" s="170">
        <v>18849</v>
      </c>
      <c r="K82" s="22">
        <v>27114</v>
      </c>
      <c r="L82" s="22">
        <v>61911</v>
      </c>
    </row>
    <row r="83" spans="1:12" x14ac:dyDescent="0.2">
      <c r="A83" s="82" t="s">
        <v>229</v>
      </c>
      <c r="B83" s="78" t="s">
        <v>137</v>
      </c>
      <c r="C83" s="78" t="s">
        <v>372</v>
      </c>
      <c r="D83" s="79">
        <v>27</v>
      </c>
      <c r="E83" s="79">
        <v>14282</v>
      </c>
      <c r="F83" s="79">
        <v>34589</v>
      </c>
      <c r="G83" s="23">
        <v>48898</v>
      </c>
      <c r="H83" s="79">
        <v>18</v>
      </c>
      <c r="I83" s="79">
        <v>11985</v>
      </c>
      <c r="J83" s="79">
        <v>25026</v>
      </c>
      <c r="K83" s="23">
        <v>37029</v>
      </c>
      <c r="L83" s="23">
        <v>85927</v>
      </c>
    </row>
    <row r="84" spans="1:12" x14ac:dyDescent="0.2">
      <c r="A84" s="14"/>
      <c r="D84" s="170"/>
      <c r="E84" s="170"/>
      <c r="F84" s="170"/>
      <c r="G84" s="22"/>
      <c r="H84" s="170"/>
      <c r="I84" s="170"/>
      <c r="J84" s="170"/>
      <c r="K84" s="22"/>
      <c r="L84" s="22"/>
    </row>
    <row r="85" spans="1:12" ht="13.5" thickBot="1" x14ac:dyDescent="0.25">
      <c r="A85" s="165" t="s">
        <v>391</v>
      </c>
      <c r="B85" s="9"/>
      <c r="C85" s="9"/>
      <c r="D85" s="34">
        <v>26680</v>
      </c>
      <c r="E85" s="34">
        <v>150276</v>
      </c>
      <c r="F85" s="34">
        <v>97136</v>
      </c>
      <c r="G85" s="35">
        <v>274092</v>
      </c>
      <c r="H85" s="34">
        <v>26480</v>
      </c>
      <c r="I85" s="34">
        <v>222697</v>
      </c>
      <c r="J85" s="34">
        <v>103192</v>
      </c>
      <c r="K85" s="35">
        <v>352369</v>
      </c>
      <c r="L85" s="35">
        <v>626461</v>
      </c>
    </row>
    <row r="86" spans="1:12" x14ac:dyDescent="0.2">
      <c r="A86" s="96" t="s">
        <v>798</v>
      </c>
      <c r="D86" s="170">
        <v>440142</v>
      </c>
      <c r="E86" s="170">
        <v>1682844</v>
      </c>
      <c r="F86" s="170">
        <v>1037531</v>
      </c>
      <c r="G86" s="170">
        <v>3160517</v>
      </c>
      <c r="H86" s="170">
        <v>380934</v>
      </c>
      <c r="I86" s="170">
        <v>2270327</v>
      </c>
      <c r="J86" s="170">
        <v>1175465</v>
      </c>
      <c r="K86" s="170">
        <v>3826726</v>
      </c>
      <c r="L86" s="170">
        <v>6987243</v>
      </c>
    </row>
  </sheetData>
  <hyperlinks>
    <hyperlink ref="B4" r:id="rId1"/>
    <hyperlink ref="B8" r:id="rId2" location="node-aantal-personen-met-medisch-specialistische-zorg-voor-mdl-aandoening "/>
    <hyperlink ref="B6" r:id="rId3"/>
  </hyperlink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W32"/>
  <sheetViews>
    <sheetView workbookViewId="0">
      <selection activeCell="I16" sqref="I15:I16"/>
    </sheetView>
  </sheetViews>
  <sheetFormatPr defaultRowHeight="12.75" x14ac:dyDescent="0.2"/>
  <cols>
    <col min="1" max="1" width="13.83203125" customWidth="1"/>
    <col min="2" max="2" width="75.1640625" customWidth="1"/>
  </cols>
  <sheetData>
    <row r="1" spans="1:23" x14ac:dyDescent="0.2">
      <c r="A1" s="249" t="s">
        <v>687</v>
      </c>
      <c r="B1" s="250"/>
      <c r="C1" s="250"/>
      <c r="D1" s="250"/>
      <c r="E1" s="250"/>
      <c r="F1" s="250"/>
      <c r="G1" s="169"/>
      <c r="H1" s="169"/>
      <c r="I1" s="169"/>
      <c r="J1" s="169"/>
      <c r="K1" s="169"/>
      <c r="L1" s="169"/>
      <c r="M1" s="169"/>
      <c r="N1" s="169"/>
      <c r="O1" s="169"/>
      <c r="P1" s="169"/>
      <c r="Q1" s="169"/>
      <c r="R1" s="169"/>
      <c r="S1" s="169"/>
      <c r="T1" s="169"/>
      <c r="U1" s="169"/>
      <c r="V1" s="169"/>
      <c r="W1" s="169"/>
    </row>
    <row r="2" spans="1:23" x14ac:dyDescent="0.2">
      <c r="A2" s="250"/>
      <c r="B2" s="250"/>
      <c r="C2" s="250"/>
      <c r="D2" s="250"/>
      <c r="E2" s="250"/>
      <c r="F2" s="250"/>
      <c r="G2" s="169"/>
      <c r="H2" s="169"/>
      <c r="I2" s="169"/>
      <c r="J2" s="169"/>
      <c r="K2" s="169"/>
      <c r="L2" s="169"/>
      <c r="M2" s="169"/>
      <c r="N2" s="169"/>
      <c r="O2" s="169"/>
      <c r="P2" s="169"/>
      <c r="Q2" s="169"/>
      <c r="R2" s="169"/>
      <c r="S2" s="169"/>
      <c r="T2" s="169"/>
      <c r="U2" s="169"/>
      <c r="V2" s="169"/>
      <c r="W2" s="169"/>
    </row>
    <row r="3" spans="1:23" x14ac:dyDescent="0.2">
      <c r="A3" s="202" t="s">
        <v>7</v>
      </c>
      <c r="B3" s="203" t="s">
        <v>688</v>
      </c>
      <c r="C3" s="250"/>
      <c r="D3" s="250"/>
      <c r="E3" s="250"/>
      <c r="F3" s="250"/>
      <c r="G3" s="169"/>
      <c r="H3" s="169"/>
      <c r="I3" s="169"/>
      <c r="J3" s="169"/>
      <c r="K3" s="169"/>
      <c r="L3" s="169"/>
      <c r="M3" s="169"/>
      <c r="N3" s="169"/>
      <c r="O3" s="169"/>
      <c r="P3" s="169"/>
      <c r="Q3" s="169"/>
      <c r="R3" s="169"/>
      <c r="S3" s="169"/>
      <c r="T3" s="169"/>
      <c r="U3" s="169"/>
      <c r="V3" s="169"/>
      <c r="W3" s="169"/>
    </row>
    <row r="4" spans="1:23" x14ac:dyDescent="0.2">
      <c r="A4" s="202"/>
      <c r="B4" s="204" t="s">
        <v>689</v>
      </c>
      <c r="C4" s="250"/>
      <c r="D4" s="250"/>
      <c r="E4" s="250"/>
      <c r="F4" s="250"/>
      <c r="G4" s="169"/>
      <c r="H4" s="169"/>
      <c r="I4" s="169"/>
      <c r="J4" s="169"/>
      <c r="K4" s="169"/>
      <c r="L4" s="169"/>
      <c r="M4" s="169"/>
      <c r="N4" s="169"/>
      <c r="O4" s="169"/>
      <c r="P4" s="169"/>
      <c r="Q4" s="169"/>
      <c r="R4" s="169"/>
      <c r="S4" s="169"/>
      <c r="T4" s="169"/>
      <c r="U4" s="169"/>
      <c r="V4" s="169"/>
      <c r="W4" s="169"/>
    </row>
    <row r="5" spans="1:23" x14ac:dyDescent="0.2">
      <c r="A5" s="202" t="s">
        <v>10</v>
      </c>
      <c r="B5" s="203">
        <v>2013</v>
      </c>
      <c r="C5" s="250"/>
      <c r="D5" s="250"/>
      <c r="E5" s="250"/>
      <c r="F5" s="250"/>
      <c r="G5" s="169"/>
      <c r="H5" s="169"/>
      <c r="I5" s="169"/>
      <c r="J5" s="169"/>
      <c r="K5" s="169"/>
      <c r="L5" s="169"/>
      <c r="M5" s="169"/>
      <c r="N5" s="169"/>
      <c r="O5" s="169"/>
      <c r="P5" s="169"/>
      <c r="Q5" s="169"/>
      <c r="R5" s="169"/>
      <c r="S5" s="169"/>
      <c r="T5" s="169"/>
      <c r="U5" s="169"/>
      <c r="V5" s="169"/>
      <c r="W5" s="169"/>
    </row>
    <row r="6" spans="1:23" x14ac:dyDescent="0.2">
      <c r="A6" s="249" t="s">
        <v>14</v>
      </c>
      <c r="B6" s="271" t="s">
        <v>690</v>
      </c>
      <c r="C6" s="250"/>
      <c r="D6" s="250"/>
      <c r="E6" s="250"/>
      <c r="F6" s="250"/>
      <c r="G6" s="169"/>
      <c r="H6" s="169"/>
      <c r="I6" s="169"/>
      <c r="J6" s="169"/>
      <c r="K6" s="169"/>
      <c r="L6" s="169"/>
      <c r="M6" s="169"/>
      <c r="N6" s="169"/>
      <c r="O6" s="169"/>
      <c r="P6" s="169"/>
      <c r="Q6" s="169"/>
      <c r="R6" s="169"/>
      <c r="S6" s="169"/>
      <c r="T6" s="169"/>
      <c r="U6" s="169"/>
      <c r="V6" s="169"/>
      <c r="W6" s="169"/>
    </row>
    <row r="7" spans="1:23" x14ac:dyDescent="0.2">
      <c r="A7" s="249"/>
      <c r="B7" s="271" t="s">
        <v>691</v>
      </c>
      <c r="C7" s="250"/>
      <c r="D7" s="250"/>
      <c r="E7" s="250"/>
      <c r="F7" s="250"/>
      <c r="G7" s="169"/>
      <c r="H7" s="169"/>
      <c r="I7" s="169"/>
      <c r="J7" s="169"/>
      <c r="K7" s="169"/>
      <c r="L7" s="169"/>
      <c r="M7" s="169"/>
      <c r="N7" s="169"/>
      <c r="O7" s="169"/>
      <c r="P7" s="169"/>
      <c r="Q7" s="169"/>
      <c r="R7" s="169"/>
      <c r="S7" s="169"/>
      <c r="T7" s="169"/>
      <c r="U7" s="169"/>
      <c r="V7" s="169"/>
      <c r="W7" s="169"/>
    </row>
    <row r="8" spans="1:23" x14ac:dyDescent="0.2">
      <c r="A8" s="249"/>
      <c r="B8" s="275" t="s">
        <v>692</v>
      </c>
      <c r="C8" s="250"/>
      <c r="D8" s="250"/>
      <c r="E8" s="250"/>
      <c r="F8" s="250"/>
      <c r="G8" s="169"/>
      <c r="H8" s="169"/>
      <c r="I8" s="169"/>
      <c r="J8" s="169"/>
      <c r="K8" s="169"/>
      <c r="L8" s="169"/>
      <c r="M8" s="169"/>
      <c r="N8" s="169"/>
      <c r="O8" s="169"/>
      <c r="P8" s="169"/>
      <c r="Q8" s="169"/>
      <c r="R8" s="169"/>
      <c r="S8" s="169"/>
      <c r="T8" s="169"/>
      <c r="U8" s="169"/>
      <c r="V8" s="169"/>
      <c r="W8" s="169"/>
    </row>
    <row r="9" spans="1:23" x14ac:dyDescent="0.2">
      <c r="A9" s="249"/>
      <c r="B9" s="272" t="s">
        <v>693</v>
      </c>
      <c r="C9" s="250"/>
      <c r="D9" s="250"/>
      <c r="E9" s="250"/>
      <c r="F9" s="250"/>
      <c r="G9" s="169"/>
      <c r="H9" s="169"/>
      <c r="I9" s="169"/>
      <c r="J9" s="169"/>
      <c r="K9" s="169"/>
      <c r="L9" s="169"/>
      <c r="M9" s="169"/>
      <c r="N9" s="169"/>
      <c r="O9" s="169"/>
      <c r="P9" s="169"/>
      <c r="Q9" s="169"/>
      <c r="R9" s="169"/>
      <c r="S9" s="169"/>
      <c r="T9" s="169"/>
      <c r="U9" s="169"/>
      <c r="V9" s="169"/>
      <c r="W9" s="169"/>
    </row>
    <row r="10" spans="1:23" x14ac:dyDescent="0.2">
      <c r="A10" s="249" t="s">
        <v>129</v>
      </c>
      <c r="B10" s="250" t="s">
        <v>894</v>
      </c>
      <c r="C10" s="250"/>
      <c r="D10" s="250"/>
      <c r="E10" s="205"/>
      <c r="F10" s="250"/>
      <c r="G10" s="169"/>
      <c r="H10" s="169"/>
      <c r="I10" s="169"/>
      <c r="J10" s="169"/>
      <c r="K10" s="169"/>
      <c r="L10" s="169"/>
      <c r="M10" s="169"/>
      <c r="N10" s="169"/>
      <c r="O10" s="169"/>
      <c r="P10" s="169"/>
      <c r="Q10" s="169"/>
      <c r="R10" s="169"/>
      <c r="S10" s="169"/>
      <c r="T10" s="169"/>
      <c r="U10" s="169"/>
      <c r="V10" s="169"/>
      <c r="W10" s="169"/>
    </row>
    <row r="11" spans="1:23" x14ac:dyDescent="0.2">
      <c r="A11" s="206"/>
      <c r="B11" s="163" t="s">
        <v>895</v>
      </c>
      <c r="C11" s="251"/>
      <c r="D11" s="251"/>
      <c r="E11" s="208"/>
      <c r="F11" s="251"/>
      <c r="G11" s="169"/>
      <c r="H11" s="169"/>
      <c r="I11" s="169"/>
      <c r="J11" s="169"/>
      <c r="K11" s="169"/>
      <c r="L11" s="169"/>
      <c r="M11" s="169"/>
      <c r="N11" s="169"/>
      <c r="O11" s="169"/>
      <c r="P11" s="169"/>
      <c r="Q11" s="169"/>
      <c r="R11" s="169"/>
      <c r="S11" s="169"/>
      <c r="T11" s="169"/>
      <c r="U11" s="169"/>
      <c r="V11" s="169"/>
      <c r="W11" s="169"/>
    </row>
    <row r="12" spans="1:23" x14ac:dyDescent="0.2">
      <c r="A12" s="209" t="s">
        <v>130</v>
      </c>
      <c r="B12" s="271" t="s">
        <v>694</v>
      </c>
      <c r="C12" s="273"/>
      <c r="D12" s="273"/>
      <c r="E12" s="273"/>
      <c r="F12" s="273"/>
      <c r="G12" s="274"/>
      <c r="H12" s="274"/>
      <c r="I12" s="274"/>
      <c r="J12" s="274"/>
      <c r="K12" s="274"/>
      <c r="L12" s="274"/>
      <c r="M12" s="274"/>
      <c r="N12" s="274"/>
      <c r="O12" s="274"/>
      <c r="P12" s="274"/>
      <c r="Q12" s="274"/>
      <c r="R12" s="274"/>
      <c r="S12" s="169"/>
      <c r="T12" s="169"/>
      <c r="U12" s="169"/>
      <c r="V12" s="169"/>
      <c r="W12" s="169"/>
    </row>
    <row r="13" spans="1:23" x14ac:dyDescent="0.2">
      <c r="A13" s="249"/>
      <c r="B13" s="271" t="s">
        <v>695</v>
      </c>
      <c r="C13" s="274"/>
      <c r="D13" s="274"/>
      <c r="E13" s="274"/>
      <c r="F13" s="274"/>
      <c r="G13" s="274"/>
      <c r="H13" s="274"/>
      <c r="I13" s="274"/>
      <c r="J13" s="274"/>
      <c r="K13" s="274"/>
      <c r="L13" s="274"/>
      <c r="M13" s="274"/>
      <c r="N13" s="274"/>
      <c r="O13" s="274"/>
      <c r="P13" s="274"/>
      <c r="Q13" s="274"/>
      <c r="R13" s="274"/>
      <c r="S13" s="169"/>
      <c r="T13" s="169"/>
      <c r="U13" s="169"/>
      <c r="V13" s="169"/>
      <c r="W13" s="169"/>
    </row>
    <row r="14" spans="1:23" x14ac:dyDescent="0.2">
      <c r="A14" s="169"/>
      <c r="B14" s="261" t="s">
        <v>696</v>
      </c>
      <c r="C14" s="274"/>
      <c r="D14" s="274"/>
      <c r="E14" s="274"/>
      <c r="F14" s="274"/>
      <c r="G14" s="274"/>
      <c r="H14" s="274"/>
      <c r="I14" s="274"/>
      <c r="J14" s="274"/>
      <c r="K14" s="274"/>
      <c r="L14" s="274"/>
      <c r="M14" s="274"/>
      <c r="N14" s="274"/>
      <c r="O14" s="274"/>
      <c r="P14" s="274"/>
      <c r="Q14" s="274"/>
      <c r="R14" s="274"/>
      <c r="S14" s="169"/>
      <c r="T14" s="169"/>
      <c r="U14" s="169"/>
      <c r="V14" s="169"/>
      <c r="W14" s="169"/>
    </row>
    <row r="15" spans="1:23" x14ac:dyDescent="0.2">
      <c r="A15" s="169"/>
      <c r="B15" s="169"/>
      <c r="C15" s="169"/>
      <c r="D15" s="169"/>
      <c r="E15" s="169"/>
      <c r="F15" s="169"/>
      <c r="G15" s="169"/>
      <c r="H15" s="169"/>
      <c r="I15" s="169"/>
      <c r="J15" s="169"/>
      <c r="K15" s="169"/>
      <c r="L15" s="169"/>
      <c r="M15" s="169"/>
      <c r="N15" s="169"/>
      <c r="O15" s="169"/>
      <c r="P15" s="169"/>
      <c r="Q15" s="274"/>
      <c r="R15" s="274"/>
      <c r="S15" s="169"/>
      <c r="T15" s="169"/>
      <c r="U15" s="169"/>
      <c r="V15" s="169"/>
      <c r="W15" s="169"/>
    </row>
    <row r="16" spans="1:23" x14ac:dyDescent="0.2">
      <c r="A16" s="169"/>
      <c r="B16" s="261"/>
      <c r="C16" s="274"/>
      <c r="D16" s="274"/>
      <c r="E16" s="274"/>
      <c r="F16" s="274"/>
      <c r="G16" s="274"/>
      <c r="H16" s="274"/>
      <c r="I16" s="274"/>
      <c r="J16" s="274"/>
      <c r="K16" s="274"/>
      <c r="L16" s="274"/>
      <c r="M16" s="274"/>
      <c r="N16" s="274"/>
      <c r="O16" s="274"/>
      <c r="P16" s="274"/>
      <c r="Q16" s="274"/>
      <c r="R16" s="274"/>
      <c r="S16" s="169"/>
      <c r="T16" s="169"/>
      <c r="U16" s="169"/>
      <c r="V16" s="169"/>
      <c r="W16" s="169"/>
    </row>
    <row r="17" spans="1:23" ht="21" x14ac:dyDescent="0.35">
      <c r="A17" s="211" t="s">
        <v>9</v>
      </c>
      <c r="B17" s="261"/>
      <c r="C17" s="274"/>
      <c r="D17" s="274"/>
      <c r="E17" s="274"/>
      <c r="F17" s="274"/>
      <c r="G17" s="274"/>
      <c r="H17" s="274"/>
      <c r="I17" s="274"/>
      <c r="J17" s="274"/>
      <c r="K17" s="274"/>
      <c r="L17" s="274"/>
      <c r="M17" s="274"/>
      <c r="N17" s="274"/>
      <c r="O17" s="274"/>
      <c r="P17" s="274"/>
      <c r="Q17" s="274"/>
      <c r="R17" s="274"/>
      <c r="S17" s="169"/>
      <c r="T17" s="169"/>
      <c r="U17" s="169"/>
      <c r="V17" s="169"/>
      <c r="W17" s="169"/>
    </row>
    <row r="18" spans="1:23" x14ac:dyDescent="0.2">
      <c r="A18" s="169"/>
      <c r="B18" s="261"/>
      <c r="C18" s="274"/>
      <c r="D18" s="274"/>
      <c r="E18" s="274"/>
      <c r="F18" s="274"/>
      <c r="G18" s="274"/>
      <c r="H18" s="274"/>
      <c r="I18" s="274"/>
      <c r="J18" s="274"/>
      <c r="K18" s="274"/>
      <c r="L18" s="274"/>
      <c r="M18" s="274"/>
      <c r="N18" s="274"/>
      <c r="O18" s="274"/>
      <c r="P18" s="274"/>
      <c r="Q18" s="274"/>
      <c r="R18" s="274"/>
      <c r="S18" s="169"/>
      <c r="T18" s="169"/>
      <c r="U18" s="169"/>
      <c r="V18" s="169"/>
      <c r="W18" s="169"/>
    </row>
    <row r="19" spans="1:23" x14ac:dyDescent="0.2">
      <c r="A19" s="264"/>
      <c r="B19" s="264" t="s">
        <v>16</v>
      </c>
      <c r="C19" s="277" t="s">
        <v>20</v>
      </c>
      <c r="D19" s="276" t="s">
        <v>619</v>
      </c>
      <c r="E19" s="169"/>
      <c r="F19" s="262"/>
      <c r="G19" s="262"/>
      <c r="H19" s="262"/>
      <c r="I19" s="262"/>
      <c r="L19" s="169"/>
      <c r="M19" s="169"/>
      <c r="N19" s="169"/>
      <c r="O19" s="169"/>
      <c r="P19" s="169"/>
      <c r="Q19" s="169"/>
      <c r="R19" s="169"/>
      <c r="S19" s="169"/>
      <c r="T19" s="169"/>
      <c r="U19" s="169"/>
      <c r="V19" s="169"/>
      <c r="W19" s="169"/>
    </row>
    <row r="20" spans="1:23" x14ac:dyDescent="0.2">
      <c r="A20" s="264"/>
      <c r="B20" s="278" t="s">
        <v>697</v>
      </c>
      <c r="C20" s="279">
        <v>409</v>
      </c>
      <c r="D20" s="297">
        <v>34.799999999999997</v>
      </c>
      <c r="E20" s="262"/>
      <c r="F20" s="282"/>
      <c r="G20" s="262"/>
      <c r="H20" s="262"/>
      <c r="L20" s="169"/>
      <c r="M20" s="169"/>
      <c r="N20" s="169"/>
      <c r="O20" s="169"/>
      <c r="P20" s="169"/>
      <c r="Q20" s="169"/>
      <c r="R20" s="169"/>
      <c r="S20" s="169"/>
      <c r="T20" s="169"/>
      <c r="U20" s="169"/>
      <c r="V20" s="169"/>
      <c r="W20" s="169"/>
    </row>
    <row r="21" spans="1:23" x14ac:dyDescent="0.2">
      <c r="A21" s="264"/>
      <c r="B21" s="262" t="s">
        <v>698</v>
      </c>
      <c r="C21" s="262">
        <v>249</v>
      </c>
      <c r="D21" s="262">
        <v>21.1</v>
      </c>
      <c r="E21" s="262"/>
      <c r="F21" s="282"/>
      <c r="G21" s="262"/>
      <c r="H21" s="262"/>
      <c r="I21" s="262"/>
      <c r="L21" s="169"/>
      <c r="M21" s="169"/>
      <c r="N21" s="169"/>
      <c r="O21" s="169"/>
      <c r="P21" s="169"/>
      <c r="Q21" s="169"/>
      <c r="R21" s="169"/>
      <c r="S21" s="169"/>
      <c r="T21" s="169"/>
      <c r="U21" s="169"/>
      <c r="V21" s="169"/>
      <c r="W21" s="169"/>
    </row>
    <row r="22" spans="1:23" x14ac:dyDescent="0.2">
      <c r="A22" s="264"/>
      <c r="B22" s="296" t="s">
        <v>699</v>
      </c>
      <c r="C22" s="296">
        <v>132</v>
      </c>
      <c r="D22" s="296">
        <v>11.2</v>
      </c>
      <c r="E22" s="262"/>
      <c r="F22" s="262"/>
      <c r="G22" s="262"/>
      <c r="H22" s="262"/>
      <c r="I22" s="262"/>
      <c r="L22" s="169"/>
      <c r="M22" s="169"/>
      <c r="N22" s="169"/>
      <c r="O22" s="169"/>
      <c r="P22" s="169"/>
      <c r="Q22" s="169"/>
      <c r="R22" s="169"/>
      <c r="S22" s="169"/>
      <c r="T22" s="169"/>
      <c r="U22" s="169"/>
      <c r="V22" s="169"/>
      <c r="W22" s="169"/>
    </row>
    <row r="23" spans="1:23" x14ac:dyDescent="0.2">
      <c r="A23" s="264"/>
      <c r="B23" s="296" t="s">
        <v>700</v>
      </c>
      <c r="C23" s="296">
        <v>117</v>
      </c>
      <c r="D23" s="296">
        <v>9.9</v>
      </c>
      <c r="E23" s="262"/>
      <c r="F23" s="262"/>
      <c r="G23" s="262"/>
      <c r="H23" s="262"/>
      <c r="I23" s="262"/>
      <c r="L23" s="169"/>
      <c r="M23" s="169"/>
      <c r="N23" s="169"/>
      <c r="O23" s="169"/>
      <c r="P23" s="169"/>
      <c r="Q23" s="169"/>
      <c r="R23" s="169"/>
      <c r="S23" s="169"/>
      <c r="T23" s="169"/>
      <c r="U23" s="169"/>
      <c r="V23" s="169"/>
      <c r="W23" s="169"/>
    </row>
    <row r="24" spans="1:23" x14ac:dyDescent="0.2">
      <c r="A24" s="264"/>
      <c r="B24" s="262" t="s">
        <v>701</v>
      </c>
      <c r="C24" s="262">
        <v>108</v>
      </c>
      <c r="D24" s="262">
        <v>9.1999999999999993</v>
      </c>
      <c r="E24" s="262"/>
      <c r="F24" s="262"/>
      <c r="G24" s="262"/>
      <c r="H24" s="262"/>
      <c r="I24" s="262"/>
      <c r="L24" s="169"/>
      <c r="M24" s="169"/>
      <c r="N24" s="169"/>
      <c r="O24" s="169"/>
      <c r="P24" s="169"/>
      <c r="Q24" s="169"/>
      <c r="R24" s="169"/>
      <c r="S24" s="169"/>
      <c r="T24" s="169"/>
      <c r="U24" s="169"/>
      <c r="V24" s="169"/>
      <c r="W24" s="169"/>
    </row>
    <row r="25" spans="1:23" x14ac:dyDescent="0.2">
      <c r="A25" s="264"/>
      <c r="B25" s="262" t="s">
        <v>702</v>
      </c>
      <c r="C25" s="262">
        <v>37</v>
      </c>
      <c r="D25" s="262">
        <v>3.1</v>
      </c>
      <c r="E25" s="262"/>
      <c r="F25" s="262"/>
      <c r="G25" s="262"/>
      <c r="H25" s="262"/>
      <c r="I25" s="262"/>
      <c r="L25" s="169"/>
      <c r="M25" s="169"/>
      <c r="N25" s="169"/>
      <c r="O25" s="169"/>
      <c r="P25" s="169"/>
      <c r="Q25" s="169"/>
      <c r="R25" s="169"/>
      <c r="S25" s="169"/>
      <c r="T25" s="169"/>
      <c r="U25" s="169"/>
      <c r="V25" s="169"/>
      <c r="W25" s="169"/>
    </row>
    <row r="26" spans="1:23" x14ac:dyDescent="0.2">
      <c r="A26" s="264"/>
      <c r="B26" s="262" t="s">
        <v>703</v>
      </c>
      <c r="C26" s="262">
        <v>15</v>
      </c>
      <c r="D26" s="262">
        <v>1.3</v>
      </c>
      <c r="E26" s="262"/>
      <c r="F26" s="262"/>
      <c r="G26" s="262"/>
      <c r="H26" s="262"/>
      <c r="I26" s="262"/>
      <c r="L26" s="169"/>
      <c r="M26" s="169"/>
      <c r="N26" s="169"/>
      <c r="O26" s="169"/>
      <c r="P26" s="169"/>
      <c r="Q26" s="169"/>
      <c r="R26" s="169"/>
      <c r="S26" s="169"/>
      <c r="T26" s="169"/>
      <c r="U26" s="169"/>
      <c r="V26" s="169"/>
      <c r="W26" s="169"/>
    </row>
    <row r="27" spans="1:23" x14ac:dyDescent="0.2">
      <c r="A27" s="264"/>
      <c r="B27" s="278" t="s">
        <v>704</v>
      </c>
      <c r="C27" s="279">
        <v>767</v>
      </c>
      <c r="D27" s="279">
        <v>65.2</v>
      </c>
      <c r="E27" s="262"/>
      <c r="F27" s="262"/>
      <c r="G27" s="262"/>
      <c r="H27" s="262"/>
      <c r="I27" s="262"/>
      <c r="L27" s="169"/>
      <c r="M27" s="169"/>
      <c r="N27" s="169"/>
      <c r="O27" s="169"/>
      <c r="P27" s="169"/>
      <c r="Q27" s="169"/>
      <c r="R27" s="169"/>
      <c r="S27" s="169"/>
      <c r="T27" s="169"/>
      <c r="U27" s="169"/>
      <c r="V27" s="169"/>
      <c r="W27" s="169"/>
    </row>
    <row r="28" spans="1:23" x14ac:dyDescent="0.2">
      <c r="A28" s="264"/>
      <c r="B28" s="262" t="s">
        <v>705</v>
      </c>
      <c r="C28" s="298">
        <v>716</v>
      </c>
      <c r="D28" s="262">
        <v>60.9</v>
      </c>
      <c r="E28" s="262"/>
      <c r="F28" s="262"/>
      <c r="G28" s="262"/>
      <c r="H28" s="262"/>
      <c r="I28" s="262"/>
      <c r="L28" s="169"/>
      <c r="M28" s="169"/>
      <c r="N28" s="169"/>
      <c r="O28" s="169"/>
      <c r="P28" s="169"/>
      <c r="Q28" s="169"/>
      <c r="R28" s="169"/>
      <c r="S28" s="169"/>
      <c r="T28" s="169"/>
      <c r="U28" s="169"/>
      <c r="V28" s="169"/>
      <c r="W28" s="169"/>
    </row>
    <row r="29" spans="1:23" x14ac:dyDescent="0.2">
      <c r="A29" s="264"/>
      <c r="B29" s="262" t="s">
        <v>706</v>
      </c>
      <c r="C29" s="298">
        <v>51</v>
      </c>
      <c r="D29" s="262">
        <v>4.3</v>
      </c>
      <c r="E29" s="262"/>
      <c r="F29" s="262"/>
      <c r="G29" s="262"/>
      <c r="H29" s="262"/>
      <c r="I29" s="262"/>
      <c r="L29" s="169"/>
      <c r="M29" s="169"/>
      <c r="N29" s="169"/>
      <c r="O29" s="169"/>
      <c r="P29" s="169"/>
      <c r="Q29" s="169"/>
      <c r="R29" s="169"/>
      <c r="S29" s="169"/>
      <c r="T29" s="169"/>
      <c r="U29" s="169"/>
      <c r="V29" s="169"/>
      <c r="W29" s="169"/>
    </row>
    <row r="30" spans="1:23" x14ac:dyDescent="0.2">
      <c r="A30" s="249"/>
      <c r="B30" s="326" t="s">
        <v>20</v>
      </c>
      <c r="C30" s="327">
        <v>1176</v>
      </c>
      <c r="D30" s="107">
        <v>100</v>
      </c>
      <c r="E30" s="169"/>
      <c r="F30" s="288"/>
      <c r="G30" s="169"/>
      <c r="H30" s="293"/>
      <c r="I30" s="169"/>
      <c r="L30" s="169"/>
      <c r="M30" s="169"/>
      <c r="N30" s="169"/>
      <c r="O30" s="169"/>
      <c r="P30" s="169"/>
      <c r="Q30" s="169"/>
      <c r="R30" s="169"/>
      <c r="S30" s="169"/>
      <c r="T30" s="169"/>
      <c r="U30" s="169"/>
      <c r="V30" s="169"/>
      <c r="W30" s="169"/>
    </row>
    <row r="31" spans="1:23" x14ac:dyDescent="0.2">
      <c r="A31" s="249"/>
      <c r="B31" s="249"/>
      <c r="C31" s="169"/>
      <c r="D31" s="210"/>
      <c r="E31" s="169"/>
      <c r="F31" s="169"/>
      <c r="G31" s="169"/>
      <c r="H31" s="169"/>
      <c r="I31" s="169"/>
      <c r="J31" s="169"/>
      <c r="K31" s="169"/>
      <c r="L31" s="169"/>
      <c r="M31" s="169"/>
      <c r="N31" s="169"/>
      <c r="O31" s="169"/>
      <c r="P31" s="169"/>
      <c r="Q31" s="169"/>
      <c r="R31" s="169"/>
      <c r="S31" s="169"/>
      <c r="T31" s="169"/>
      <c r="U31" s="169"/>
      <c r="V31" s="169"/>
      <c r="W31" s="169"/>
    </row>
    <row r="32" spans="1:23" x14ac:dyDescent="0.2">
      <c r="A32" s="169"/>
      <c r="B32" s="169"/>
      <c r="C32" s="169"/>
      <c r="D32" s="169"/>
      <c r="E32" s="169"/>
      <c r="F32" s="169"/>
      <c r="G32" s="169"/>
      <c r="H32" s="169"/>
      <c r="I32" s="169"/>
      <c r="J32" s="169"/>
      <c r="K32" s="169"/>
      <c r="L32" s="169"/>
      <c r="M32" s="169"/>
      <c r="N32" s="169"/>
      <c r="O32" s="169"/>
      <c r="P32" s="169"/>
      <c r="Q32" s="169"/>
      <c r="R32" s="169"/>
      <c r="S32" s="169"/>
      <c r="T32" s="169"/>
      <c r="U32" s="169"/>
      <c r="V32" s="169"/>
      <c r="W32" s="169"/>
    </row>
  </sheetData>
  <hyperlinks>
    <hyperlink ref="B8" r:id="rId1"/>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W15"/>
  <sheetViews>
    <sheetView workbookViewId="0">
      <selection activeCell="F15" sqref="F15"/>
    </sheetView>
  </sheetViews>
  <sheetFormatPr defaultRowHeight="12.75" x14ac:dyDescent="0.2"/>
  <cols>
    <col min="1" max="1" width="13.83203125" style="371" customWidth="1"/>
    <col min="2" max="2" width="37.1640625" style="371" customWidth="1"/>
    <col min="3" max="22" width="9.33203125" style="371"/>
    <col min="23" max="23" width="11.33203125" style="371" bestFit="1" customWidth="1"/>
    <col min="24" max="16384" width="9.33203125" style="371"/>
  </cols>
  <sheetData>
    <row r="1" spans="1:23" x14ac:dyDescent="0.2">
      <c r="A1" s="372" t="s">
        <v>687</v>
      </c>
      <c r="B1" s="373"/>
      <c r="C1" s="373"/>
      <c r="D1" s="373"/>
      <c r="E1" s="373"/>
      <c r="F1" s="373"/>
    </row>
    <row r="2" spans="1:23" x14ac:dyDescent="0.2">
      <c r="A2" s="373"/>
      <c r="B2" s="373"/>
      <c r="C2" s="373"/>
      <c r="D2" s="373"/>
      <c r="E2" s="373"/>
      <c r="F2" s="373"/>
    </row>
    <row r="3" spans="1:23" x14ac:dyDescent="0.2">
      <c r="A3" s="375" t="s">
        <v>7</v>
      </c>
      <c r="B3" s="203" t="s">
        <v>930</v>
      </c>
      <c r="C3" s="373"/>
      <c r="D3" s="373"/>
      <c r="E3" s="373"/>
      <c r="F3" s="373"/>
    </row>
    <row r="4" spans="1:23" x14ac:dyDescent="0.2">
      <c r="A4" s="375"/>
      <c r="B4" s="204" t="s">
        <v>931</v>
      </c>
      <c r="C4" s="373"/>
      <c r="D4" s="373"/>
      <c r="E4" s="373"/>
      <c r="F4" s="373"/>
    </row>
    <row r="5" spans="1:23" x14ac:dyDescent="0.2">
      <c r="A5" s="375" t="s">
        <v>10</v>
      </c>
      <c r="B5" s="298" t="s">
        <v>932</v>
      </c>
      <c r="C5" s="373"/>
      <c r="D5" s="373"/>
      <c r="E5" s="373"/>
      <c r="F5" s="373"/>
    </row>
    <row r="6" spans="1:23" x14ac:dyDescent="0.2">
      <c r="A6" s="372" t="s">
        <v>14</v>
      </c>
      <c r="B6" s="373" t="s">
        <v>933</v>
      </c>
      <c r="C6" s="373"/>
      <c r="D6" s="373"/>
      <c r="E6" s="373"/>
      <c r="F6" s="373"/>
    </row>
    <row r="7" spans="1:23" x14ac:dyDescent="0.2">
      <c r="A7" s="372" t="s">
        <v>129</v>
      </c>
      <c r="B7" s="373" t="s">
        <v>946</v>
      </c>
      <c r="C7" s="373"/>
      <c r="D7" s="373"/>
      <c r="E7" s="373"/>
      <c r="F7" s="373"/>
    </row>
    <row r="8" spans="1:23" x14ac:dyDescent="0.2">
      <c r="A8" s="209" t="s">
        <v>130</v>
      </c>
      <c r="B8" s="271" t="s">
        <v>947</v>
      </c>
      <c r="C8" s="373"/>
      <c r="D8" s="373"/>
      <c r="E8" s="373"/>
      <c r="F8" s="373"/>
    </row>
    <row r="9" spans="1:23" x14ac:dyDescent="0.2">
      <c r="Q9" s="274"/>
      <c r="R9" s="274"/>
    </row>
    <row r="10" spans="1:23" x14ac:dyDescent="0.2">
      <c r="B10" s="261"/>
      <c r="C10" s="274"/>
      <c r="D10" s="274"/>
      <c r="E10" s="274"/>
      <c r="F10" s="274"/>
      <c r="G10" s="274"/>
      <c r="H10" s="274"/>
      <c r="I10" s="274"/>
      <c r="J10" s="274"/>
      <c r="K10" s="274"/>
      <c r="L10" s="274"/>
      <c r="M10" s="274"/>
      <c r="N10" s="274"/>
      <c r="O10" s="274"/>
      <c r="P10" s="274"/>
      <c r="Q10" s="274"/>
      <c r="R10" s="274"/>
    </row>
    <row r="11" spans="1:23" ht="21" x14ac:dyDescent="0.35">
      <c r="A11" s="383" t="s">
        <v>9</v>
      </c>
      <c r="B11" s="261"/>
      <c r="C11" s="274"/>
      <c r="D11" s="274"/>
      <c r="E11" s="274"/>
      <c r="F11" s="274"/>
      <c r="G11" s="274"/>
      <c r="H11" s="274"/>
      <c r="I11" s="274"/>
      <c r="J11" s="274"/>
      <c r="K11" s="274"/>
      <c r="L11" s="274"/>
      <c r="M11" s="274"/>
      <c r="N11" s="274"/>
      <c r="O11" s="274"/>
      <c r="P11" s="274"/>
      <c r="Q11" s="274"/>
      <c r="R11" s="274"/>
    </row>
    <row r="12" spans="1:23" x14ac:dyDescent="0.2">
      <c r="C12" s="417"/>
      <c r="D12" s="418"/>
      <c r="E12" s="262"/>
      <c r="F12" s="282"/>
      <c r="G12" s="262"/>
      <c r="H12" s="262"/>
    </row>
    <row r="13" spans="1:23" ht="13.5" thickBot="1" x14ac:dyDescent="0.25">
      <c r="A13" s="264"/>
      <c r="C13" s="372" t="s">
        <v>12</v>
      </c>
      <c r="D13" s="251"/>
      <c r="E13" s="251"/>
      <c r="G13" s="373"/>
      <c r="H13" s="373"/>
      <c r="I13" s="373"/>
      <c r="J13" s="373"/>
      <c r="M13" s="372" t="s">
        <v>13</v>
      </c>
    </row>
    <row r="14" spans="1:23" x14ac:dyDescent="0.2">
      <c r="A14" s="264"/>
      <c r="B14" s="264" t="s">
        <v>16</v>
      </c>
      <c r="C14" s="264" t="s">
        <v>934</v>
      </c>
      <c r="D14" s="264" t="s">
        <v>935</v>
      </c>
      <c r="E14" s="264" t="s">
        <v>936</v>
      </c>
      <c r="F14" s="264" t="s">
        <v>937</v>
      </c>
      <c r="G14" s="264" t="s">
        <v>938</v>
      </c>
      <c r="H14" s="264" t="s">
        <v>939</v>
      </c>
      <c r="I14" s="264" t="s">
        <v>940</v>
      </c>
      <c r="J14" s="264" t="s">
        <v>941</v>
      </c>
      <c r="K14" s="264" t="s">
        <v>942</v>
      </c>
      <c r="L14" s="164" t="s">
        <v>20</v>
      </c>
      <c r="M14" s="264" t="s">
        <v>934</v>
      </c>
      <c r="N14" s="264" t="s">
        <v>935</v>
      </c>
      <c r="O14" s="264" t="s">
        <v>936</v>
      </c>
      <c r="P14" s="264" t="s">
        <v>937</v>
      </c>
      <c r="Q14" s="264" t="s">
        <v>938</v>
      </c>
      <c r="R14" s="264" t="s">
        <v>939</v>
      </c>
      <c r="S14" s="264" t="s">
        <v>940</v>
      </c>
      <c r="T14" s="264" t="s">
        <v>941</v>
      </c>
      <c r="U14" s="264" t="s">
        <v>942</v>
      </c>
      <c r="V14" s="421" t="s">
        <v>20</v>
      </c>
      <c r="W14" s="164" t="s">
        <v>293</v>
      </c>
    </row>
    <row r="15" spans="1:23" ht="13.5" thickBot="1" x14ac:dyDescent="0.25">
      <c r="A15" s="264"/>
      <c r="B15" s="417" t="s">
        <v>943</v>
      </c>
      <c r="C15" s="263">
        <v>30</v>
      </c>
      <c r="D15" s="263">
        <v>280</v>
      </c>
      <c r="E15" s="263">
        <v>590</v>
      </c>
      <c r="F15" s="263">
        <v>940</v>
      </c>
      <c r="G15" s="263">
        <v>450</v>
      </c>
      <c r="H15" s="263">
        <v>290</v>
      </c>
      <c r="I15" s="263">
        <v>60</v>
      </c>
      <c r="J15" s="263">
        <v>10</v>
      </c>
      <c r="K15" s="263">
        <v>0</v>
      </c>
      <c r="L15" s="419">
        <f>SUM(C15:K15)</f>
        <v>2650</v>
      </c>
      <c r="M15" s="262">
        <v>220</v>
      </c>
      <c r="N15" s="262">
        <v>1890</v>
      </c>
      <c r="O15" s="262">
        <v>2730</v>
      </c>
      <c r="P15" s="262">
        <v>4040</v>
      </c>
      <c r="Q15" s="262">
        <v>1610</v>
      </c>
      <c r="R15" s="262">
        <v>970</v>
      </c>
      <c r="S15" s="262">
        <v>200</v>
      </c>
      <c r="T15" s="262">
        <v>10</v>
      </c>
      <c r="U15" s="262">
        <v>0</v>
      </c>
      <c r="V15" s="420">
        <f>SUM(M15:U15)</f>
        <v>11670</v>
      </c>
      <c r="W15" s="419">
        <f>L15+V15</f>
        <v>14320</v>
      </c>
    </row>
  </sheetData>
  <hyperlinks>
    <hyperlink ref="B4"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O169"/>
  <sheetViews>
    <sheetView workbookViewId="0">
      <selection activeCell="B13" sqref="B13"/>
    </sheetView>
  </sheetViews>
  <sheetFormatPr defaultRowHeight="12.75" x14ac:dyDescent="0.2"/>
  <cols>
    <col min="1" max="1" width="17.5" style="109" customWidth="1"/>
    <col min="2" max="2" width="90.6640625" style="109" customWidth="1"/>
    <col min="3" max="3" width="43.33203125" style="109" customWidth="1"/>
    <col min="4" max="4" width="11.33203125" style="109" bestFit="1" customWidth="1"/>
    <col min="5" max="5" width="13" style="109" bestFit="1" customWidth="1"/>
    <col min="6" max="6" width="12.1640625" style="109" customWidth="1"/>
    <col min="7" max="7" width="8.33203125" style="109" customWidth="1"/>
    <col min="8" max="8" width="12.6640625" style="109" bestFit="1" customWidth="1"/>
    <col min="9" max="9" width="13" style="109" bestFit="1" customWidth="1"/>
    <col min="10" max="10" width="12.83203125" style="109" customWidth="1"/>
    <col min="11" max="11" width="9.33203125" style="109"/>
    <col min="12" max="12" width="10.6640625" style="109" bestFit="1" customWidth="1"/>
    <col min="13" max="13" width="12.6640625" style="109" customWidth="1"/>
    <col min="14" max="14" width="10.1640625" style="109" bestFit="1" customWidth="1"/>
    <col min="15" max="16384" width="9.33203125" style="109"/>
  </cols>
  <sheetData>
    <row r="1" spans="1:3" x14ac:dyDescent="0.2">
      <c r="A1" s="77" t="s">
        <v>161</v>
      </c>
    </row>
    <row r="3" spans="1:3" x14ac:dyDescent="0.2">
      <c r="A3" s="66" t="s">
        <v>7</v>
      </c>
      <c r="B3" s="15" t="s">
        <v>157</v>
      </c>
    </row>
    <row r="4" spans="1:3" x14ac:dyDescent="0.2">
      <c r="A4" s="66"/>
      <c r="B4" s="16" t="s">
        <v>158</v>
      </c>
    </row>
    <row r="5" spans="1:3" x14ac:dyDescent="0.2">
      <c r="A5" s="66" t="s">
        <v>10</v>
      </c>
      <c r="B5" s="15" t="s">
        <v>896</v>
      </c>
    </row>
    <row r="6" spans="1:3" x14ac:dyDescent="0.2">
      <c r="A6" s="41" t="s">
        <v>14</v>
      </c>
      <c r="B6" s="16" t="s">
        <v>159</v>
      </c>
    </row>
    <row r="7" spans="1:3" x14ac:dyDescent="0.2">
      <c r="A7" s="41"/>
      <c r="B7" s="16" t="s">
        <v>160</v>
      </c>
    </row>
    <row r="8" spans="1:3" x14ac:dyDescent="0.2">
      <c r="A8" s="41" t="s">
        <v>129</v>
      </c>
      <c r="B8" s="109" t="s">
        <v>897</v>
      </c>
    </row>
    <row r="9" spans="1:3" x14ac:dyDescent="0.2">
      <c r="A9" s="77"/>
      <c r="B9" s="81" t="s">
        <v>898</v>
      </c>
    </row>
    <row r="10" spans="1:3" x14ac:dyDescent="0.2">
      <c r="B10" s="16" t="s">
        <v>532</v>
      </c>
    </row>
    <row r="11" spans="1:3" x14ac:dyDescent="0.2">
      <c r="A11" s="66" t="s">
        <v>130</v>
      </c>
      <c r="B11" s="109" t="s">
        <v>899</v>
      </c>
    </row>
    <row r="12" spans="1:3" x14ac:dyDescent="0.2">
      <c r="B12" s="109" t="s">
        <v>900</v>
      </c>
    </row>
    <row r="13" spans="1:3" s="201" customFormat="1" x14ac:dyDescent="0.2"/>
    <row r="15" spans="1:3" x14ac:dyDescent="0.2">
      <c r="A15" s="77" t="s">
        <v>15</v>
      </c>
      <c r="B15" s="77" t="s">
        <v>16</v>
      </c>
      <c r="C15" s="77" t="s">
        <v>155</v>
      </c>
    </row>
    <row r="16" spans="1:3" x14ac:dyDescent="0.2">
      <c r="A16" s="82" t="s">
        <v>22</v>
      </c>
      <c r="B16" s="78" t="s">
        <v>132</v>
      </c>
      <c r="C16" s="194" t="s">
        <v>524</v>
      </c>
    </row>
    <row r="17" spans="1:10" x14ac:dyDescent="0.2">
      <c r="A17" s="82" t="s">
        <v>24</v>
      </c>
      <c r="B17" s="78" t="s">
        <v>133</v>
      </c>
      <c r="C17" s="11" t="s">
        <v>538</v>
      </c>
    </row>
    <row r="18" spans="1:10" x14ac:dyDescent="0.2">
      <c r="A18" s="82" t="s">
        <v>26</v>
      </c>
      <c r="B18" s="78" t="s">
        <v>134</v>
      </c>
      <c r="C18" s="11" t="s">
        <v>539</v>
      </c>
    </row>
    <row r="19" spans="1:10" x14ac:dyDescent="0.2">
      <c r="A19" s="82" t="s">
        <v>28</v>
      </c>
      <c r="B19" s="78" t="s">
        <v>135</v>
      </c>
      <c r="C19" s="194" t="s">
        <v>520</v>
      </c>
    </row>
    <row r="20" spans="1:10" x14ac:dyDescent="0.2">
      <c r="A20" s="82" t="s">
        <v>30</v>
      </c>
      <c r="B20" s="78" t="s">
        <v>136</v>
      </c>
      <c r="C20" s="194" t="s">
        <v>530</v>
      </c>
    </row>
    <row r="21" spans="1:10" x14ac:dyDescent="0.2">
      <c r="A21" s="82" t="s">
        <v>31</v>
      </c>
      <c r="B21" s="78" t="s">
        <v>137</v>
      </c>
      <c r="C21" s="194" t="s">
        <v>531</v>
      </c>
    </row>
    <row r="23" spans="1:10" x14ac:dyDescent="0.2">
      <c r="A23" s="28" t="s">
        <v>42</v>
      </c>
      <c r="B23" s="193" t="s">
        <v>142</v>
      </c>
      <c r="C23" s="193" t="s">
        <v>509</v>
      </c>
      <c r="D23" s="192"/>
      <c r="E23" s="192"/>
      <c r="F23" s="192"/>
      <c r="G23" s="192"/>
      <c r="H23" s="192"/>
      <c r="I23" s="192"/>
      <c r="J23" s="192"/>
    </row>
    <row r="24" spans="1:10" x14ac:dyDescent="0.2">
      <c r="A24" s="28" t="s">
        <v>42</v>
      </c>
      <c r="B24" s="193" t="s">
        <v>534</v>
      </c>
      <c r="C24" s="193" t="s">
        <v>510</v>
      </c>
      <c r="D24" s="192"/>
      <c r="E24" s="192"/>
      <c r="F24" s="192"/>
      <c r="G24" s="192"/>
      <c r="H24" s="192"/>
      <c r="I24" s="192"/>
      <c r="J24" s="192"/>
    </row>
    <row r="25" spans="1:10" x14ac:dyDescent="0.2">
      <c r="A25" s="218" t="s">
        <v>49</v>
      </c>
      <c r="B25" s="193" t="s">
        <v>318</v>
      </c>
      <c r="C25" s="193" t="s">
        <v>511</v>
      </c>
    </row>
    <row r="26" spans="1:10" x14ac:dyDescent="0.2">
      <c r="A26" s="218" t="s">
        <v>49</v>
      </c>
      <c r="B26" s="193" t="s">
        <v>320</v>
      </c>
      <c r="C26" s="193" t="s">
        <v>427</v>
      </c>
    </row>
    <row r="27" spans="1:10" x14ac:dyDescent="0.2">
      <c r="A27" s="218" t="s">
        <v>49</v>
      </c>
      <c r="B27" s="193" t="s">
        <v>512</v>
      </c>
      <c r="C27" s="193" t="s">
        <v>428</v>
      </c>
    </row>
    <row r="28" spans="1:10" x14ac:dyDescent="0.2">
      <c r="A28" s="218" t="s">
        <v>49</v>
      </c>
      <c r="B28" s="193" t="s">
        <v>322</v>
      </c>
      <c r="C28" s="193" t="s">
        <v>513</v>
      </c>
    </row>
    <row r="29" spans="1:10" x14ac:dyDescent="0.2">
      <c r="A29" s="218" t="s">
        <v>49</v>
      </c>
      <c r="B29" s="193" t="s">
        <v>324</v>
      </c>
      <c r="C29" s="193" t="s">
        <v>514</v>
      </c>
    </row>
    <row r="30" spans="1:10" x14ac:dyDescent="0.2">
      <c r="A30" s="220" t="s">
        <v>595</v>
      </c>
      <c r="B30" s="217" t="s">
        <v>148</v>
      </c>
      <c r="C30" s="217" t="s">
        <v>525</v>
      </c>
    </row>
    <row r="31" spans="1:10" x14ac:dyDescent="0.2">
      <c r="A31" s="218" t="s">
        <v>49</v>
      </c>
      <c r="B31" s="193" t="s">
        <v>536</v>
      </c>
      <c r="C31" s="193" t="s">
        <v>445</v>
      </c>
    </row>
    <row r="32" spans="1:10" x14ac:dyDescent="0.2">
      <c r="A32" s="218" t="s">
        <v>49</v>
      </c>
      <c r="B32" s="193" t="s">
        <v>537</v>
      </c>
      <c r="C32" s="193" t="s">
        <v>446</v>
      </c>
    </row>
    <row r="33" spans="1:12" x14ac:dyDescent="0.2">
      <c r="A33" s="220" t="s">
        <v>595</v>
      </c>
      <c r="B33" s="217" t="s">
        <v>379</v>
      </c>
      <c r="C33" s="217" t="s">
        <v>526</v>
      </c>
      <c r="L33" s="176"/>
    </row>
    <row r="34" spans="1:12" s="201" customFormat="1" x14ac:dyDescent="0.2">
      <c r="A34" s="218" t="s">
        <v>49</v>
      </c>
      <c r="B34" s="193" t="s">
        <v>332</v>
      </c>
      <c r="C34" s="193" t="s">
        <v>515</v>
      </c>
      <c r="L34" s="176"/>
    </row>
    <row r="35" spans="1:12" s="201" customFormat="1" x14ac:dyDescent="0.2">
      <c r="A35" s="218" t="s">
        <v>49</v>
      </c>
      <c r="B35" s="193" t="s">
        <v>453</v>
      </c>
      <c r="C35" s="193" t="s">
        <v>454</v>
      </c>
      <c r="L35" s="176"/>
    </row>
    <row r="36" spans="1:12" s="201" customFormat="1" x14ac:dyDescent="0.2">
      <c r="A36" s="220" t="s">
        <v>595</v>
      </c>
      <c r="B36" s="217" t="s">
        <v>150</v>
      </c>
      <c r="C36" s="217" t="s">
        <v>527</v>
      </c>
      <c r="L36" s="176"/>
    </row>
    <row r="37" spans="1:12" s="201" customFormat="1" x14ac:dyDescent="0.2">
      <c r="A37" s="218" t="s">
        <v>62</v>
      </c>
      <c r="B37" s="193" t="s">
        <v>516</v>
      </c>
      <c r="C37" s="193" t="s">
        <v>517</v>
      </c>
      <c r="L37" s="176"/>
    </row>
    <row r="38" spans="1:12" s="201" customFormat="1" x14ac:dyDescent="0.2">
      <c r="A38" s="218" t="s">
        <v>62</v>
      </c>
      <c r="B38" s="193" t="s">
        <v>335</v>
      </c>
      <c r="C38" s="193" t="s">
        <v>457</v>
      </c>
      <c r="L38" s="176"/>
    </row>
    <row r="39" spans="1:12" s="201" customFormat="1" x14ac:dyDescent="0.2">
      <c r="A39" s="220" t="s">
        <v>595</v>
      </c>
      <c r="B39" s="217" t="s">
        <v>145</v>
      </c>
      <c r="C39" s="217" t="s">
        <v>528</v>
      </c>
      <c r="L39" s="176"/>
    </row>
    <row r="40" spans="1:12" s="201" customFormat="1" x14ac:dyDescent="0.2">
      <c r="A40" s="220" t="s">
        <v>595</v>
      </c>
      <c r="B40" s="217" t="s">
        <v>540</v>
      </c>
      <c r="C40" s="217" t="s">
        <v>458</v>
      </c>
      <c r="L40" s="176"/>
    </row>
    <row r="41" spans="1:12" s="201" customFormat="1" x14ac:dyDescent="0.2">
      <c r="A41" s="218" t="s">
        <v>62</v>
      </c>
      <c r="B41" s="193" t="s">
        <v>518</v>
      </c>
      <c r="C41" s="193" t="s">
        <v>459</v>
      </c>
      <c r="L41" s="176"/>
    </row>
    <row r="42" spans="1:12" x14ac:dyDescent="0.2">
      <c r="A42" s="218" t="s">
        <v>62</v>
      </c>
      <c r="B42" s="193" t="s">
        <v>345</v>
      </c>
      <c r="C42" s="193" t="s">
        <v>225</v>
      </c>
      <c r="L42" s="176"/>
    </row>
    <row r="43" spans="1:12" s="201" customFormat="1" x14ac:dyDescent="0.2">
      <c r="A43" s="220" t="s">
        <v>595</v>
      </c>
      <c r="B43" s="217" t="s">
        <v>381</v>
      </c>
      <c r="C43" s="217" t="s">
        <v>529</v>
      </c>
      <c r="L43" s="176"/>
    </row>
    <row r="44" spans="1:12" s="201" customFormat="1" x14ac:dyDescent="0.2">
      <c r="A44" s="220" t="s">
        <v>595</v>
      </c>
      <c r="B44" s="217" t="s">
        <v>348</v>
      </c>
      <c r="C44" s="217" t="s">
        <v>519</v>
      </c>
      <c r="L44" s="176"/>
    </row>
    <row r="45" spans="1:12" s="201" customFormat="1" x14ac:dyDescent="0.2">
      <c r="A45" s="218" t="s">
        <v>178</v>
      </c>
      <c r="B45" s="193" t="s">
        <v>472</v>
      </c>
      <c r="C45" s="193" t="s">
        <v>473</v>
      </c>
      <c r="L45" s="176"/>
    </row>
    <row r="46" spans="1:12" s="201" customFormat="1" x14ac:dyDescent="0.2">
      <c r="A46" s="218" t="s">
        <v>178</v>
      </c>
      <c r="B46" s="193" t="s">
        <v>474</v>
      </c>
      <c r="C46" s="193" t="s">
        <v>475</v>
      </c>
      <c r="L46" s="176"/>
    </row>
    <row r="47" spans="1:12" s="201" customFormat="1" x14ac:dyDescent="0.2">
      <c r="A47" s="218" t="s">
        <v>178</v>
      </c>
      <c r="B47" s="193" t="s">
        <v>476</v>
      </c>
      <c r="C47" s="193" t="s">
        <v>477</v>
      </c>
      <c r="L47" s="176"/>
    </row>
    <row r="48" spans="1:12" x14ac:dyDescent="0.2">
      <c r="A48" s="218" t="s">
        <v>178</v>
      </c>
      <c r="B48" s="193" t="s">
        <v>478</v>
      </c>
      <c r="C48" s="193" t="s">
        <v>479</v>
      </c>
      <c r="L48" s="176"/>
    </row>
    <row r="49" spans="1:13" s="201" customFormat="1" x14ac:dyDescent="0.2">
      <c r="A49" s="218" t="s">
        <v>297</v>
      </c>
      <c r="B49" s="193" t="s">
        <v>492</v>
      </c>
      <c r="C49" s="193" t="s">
        <v>207</v>
      </c>
      <c r="L49" s="176"/>
    </row>
    <row r="50" spans="1:13" s="201" customFormat="1" x14ac:dyDescent="0.2">
      <c r="A50" s="218" t="s">
        <v>297</v>
      </c>
      <c r="B50" s="193" t="s">
        <v>493</v>
      </c>
      <c r="C50" s="193" t="s">
        <v>209</v>
      </c>
      <c r="L50" s="176"/>
    </row>
    <row r="51" spans="1:13" s="201" customFormat="1" x14ac:dyDescent="0.2">
      <c r="A51" s="218" t="s">
        <v>297</v>
      </c>
      <c r="B51" s="193" t="s">
        <v>494</v>
      </c>
      <c r="C51" s="193" t="s">
        <v>265</v>
      </c>
      <c r="F51" s="207"/>
      <c r="G51" s="207"/>
      <c r="H51" s="207"/>
      <c r="I51" s="207"/>
      <c r="J51" s="207"/>
      <c r="K51" s="207"/>
      <c r="L51" s="176"/>
    </row>
    <row r="52" spans="1:13" s="201" customFormat="1" x14ac:dyDescent="0.2">
      <c r="A52" s="218" t="s">
        <v>297</v>
      </c>
      <c r="B52" s="193" t="s">
        <v>594</v>
      </c>
      <c r="C52" s="193" t="s">
        <v>521</v>
      </c>
      <c r="F52" s="207"/>
      <c r="G52" s="207"/>
      <c r="H52" s="207"/>
      <c r="I52" s="207"/>
      <c r="J52" s="207"/>
      <c r="K52" s="207"/>
      <c r="L52" s="176"/>
    </row>
    <row r="53" spans="1:13" s="201" customFormat="1" x14ac:dyDescent="0.2">
      <c r="A53" s="218" t="s">
        <v>297</v>
      </c>
      <c r="B53" s="193" t="s">
        <v>499</v>
      </c>
      <c r="C53" s="193" t="s">
        <v>213</v>
      </c>
      <c r="F53" s="207"/>
      <c r="G53" s="207"/>
      <c r="H53" s="221"/>
      <c r="I53" s="192"/>
      <c r="J53" s="192"/>
      <c r="K53" s="207"/>
      <c r="L53" s="176"/>
    </row>
    <row r="54" spans="1:13" s="201" customFormat="1" x14ac:dyDescent="0.2">
      <c r="A54" s="218" t="s">
        <v>297</v>
      </c>
      <c r="B54" s="193" t="s">
        <v>500</v>
      </c>
      <c r="C54" s="193" t="s">
        <v>262</v>
      </c>
      <c r="F54" s="207"/>
      <c r="G54" s="207"/>
      <c r="H54" s="221"/>
      <c r="I54" s="192"/>
      <c r="J54" s="192"/>
      <c r="K54" s="207"/>
      <c r="L54" s="176"/>
    </row>
    <row r="55" spans="1:13" s="201" customFormat="1" x14ac:dyDescent="0.2">
      <c r="A55" s="218" t="s">
        <v>297</v>
      </c>
      <c r="B55" s="193" t="s">
        <v>381</v>
      </c>
      <c r="C55" s="193" t="s">
        <v>522</v>
      </c>
      <c r="F55" s="207"/>
      <c r="G55" s="207"/>
      <c r="H55" s="221"/>
      <c r="I55" s="192"/>
      <c r="J55" s="192"/>
      <c r="K55" s="207"/>
      <c r="L55" s="176"/>
    </row>
    <row r="56" spans="1:13" s="201" customFormat="1" x14ac:dyDescent="0.2">
      <c r="A56" s="218" t="s">
        <v>297</v>
      </c>
      <c r="B56" s="193" t="s">
        <v>507</v>
      </c>
      <c r="C56" s="193" t="s">
        <v>264</v>
      </c>
      <c r="F56" s="207"/>
      <c r="G56" s="207"/>
      <c r="H56" s="221"/>
      <c r="I56" s="192"/>
      <c r="J56" s="192"/>
      <c r="K56" s="207"/>
      <c r="L56" s="176"/>
    </row>
    <row r="57" spans="1:13" s="201" customFormat="1" x14ac:dyDescent="0.2">
      <c r="F57" s="207"/>
      <c r="G57" s="207"/>
      <c r="H57" s="207"/>
      <c r="I57" s="207"/>
      <c r="J57" s="207"/>
      <c r="K57" s="207"/>
      <c r="L57" s="176"/>
    </row>
    <row r="59" spans="1:13" ht="21" x14ac:dyDescent="0.35">
      <c r="A59" s="73" t="s">
        <v>9</v>
      </c>
      <c r="F59" s="110"/>
    </row>
    <row r="60" spans="1:13" x14ac:dyDescent="0.2">
      <c r="D60" s="189" t="s">
        <v>259</v>
      </c>
      <c r="G60" s="110"/>
      <c r="H60" s="189" t="s">
        <v>260</v>
      </c>
    </row>
    <row r="61" spans="1:13" x14ac:dyDescent="0.2">
      <c r="A61" s="190" t="s">
        <v>15</v>
      </c>
      <c r="B61" s="190" t="s">
        <v>16</v>
      </c>
      <c r="C61" s="77" t="s">
        <v>155</v>
      </c>
      <c r="D61" s="189" t="s">
        <v>12</v>
      </c>
      <c r="E61" s="189" t="s">
        <v>13</v>
      </c>
      <c r="F61" s="189" t="s">
        <v>21</v>
      </c>
      <c r="G61" s="189"/>
      <c r="H61" s="189" t="s">
        <v>12</v>
      </c>
      <c r="I61" s="189" t="s">
        <v>13</v>
      </c>
      <c r="J61" s="189" t="s">
        <v>21</v>
      </c>
    </row>
    <row r="62" spans="1:13" x14ac:dyDescent="0.2">
      <c r="A62" s="191"/>
      <c r="B62" s="191" t="s">
        <v>410</v>
      </c>
      <c r="C62" s="191" t="s">
        <v>411</v>
      </c>
      <c r="D62" s="307">
        <v>0</v>
      </c>
      <c r="E62" s="307">
        <v>0</v>
      </c>
      <c r="F62" s="307">
        <v>0</v>
      </c>
      <c r="G62" s="307"/>
      <c r="H62" s="307">
        <v>0</v>
      </c>
      <c r="I62" s="307">
        <v>15</v>
      </c>
      <c r="J62" s="307">
        <f>SUM(H62:I62)</f>
        <v>15</v>
      </c>
      <c r="L62" s="191"/>
      <c r="M62" s="191"/>
    </row>
    <row r="63" spans="1:13" x14ac:dyDescent="0.2">
      <c r="A63" s="191"/>
      <c r="B63" s="191" t="s">
        <v>308</v>
      </c>
      <c r="C63" s="191" t="s">
        <v>412</v>
      </c>
      <c r="D63" s="307">
        <v>0</v>
      </c>
      <c r="E63" s="307">
        <v>0</v>
      </c>
      <c r="F63" s="307">
        <v>5</v>
      </c>
      <c r="G63" s="307"/>
      <c r="H63" s="307">
        <v>35</v>
      </c>
      <c r="I63" s="307">
        <v>10</v>
      </c>
      <c r="J63" s="307">
        <f t="shared" ref="J63:J126" si="0">SUM(H63:I63)</f>
        <v>45</v>
      </c>
      <c r="L63" s="191"/>
      <c r="M63" s="191"/>
    </row>
    <row r="64" spans="1:13" x14ac:dyDescent="0.2">
      <c r="A64" s="28" t="s">
        <v>42</v>
      </c>
      <c r="B64" s="193" t="s">
        <v>142</v>
      </c>
      <c r="C64" s="193" t="s">
        <v>509</v>
      </c>
      <c r="D64" s="312">
        <v>0</v>
      </c>
      <c r="E64" s="312">
        <v>5</v>
      </c>
      <c r="F64" s="312">
        <v>5</v>
      </c>
      <c r="G64" s="313"/>
      <c r="H64" s="312">
        <v>35</v>
      </c>
      <c r="I64" s="312">
        <v>25</v>
      </c>
      <c r="J64" s="312">
        <f t="shared" si="0"/>
        <v>60</v>
      </c>
      <c r="L64" s="191"/>
      <c r="M64" s="191"/>
    </row>
    <row r="65" spans="1:13" x14ac:dyDescent="0.2">
      <c r="A65" s="192"/>
      <c r="B65" s="192" t="s">
        <v>413</v>
      </c>
      <c r="C65" s="192" t="s">
        <v>414</v>
      </c>
      <c r="D65" s="313">
        <v>5</v>
      </c>
      <c r="E65" s="313">
        <v>5</v>
      </c>
      <c r="F65" s="313">
        <v>10</v>
      </c>
      <c r="G65" s="313"/>
      <c r="H65" s="313">
        <v>50</v>
      </c>
      <c r="I65" s="313">
        <v>20</v>
      </c>
      <c r="J65" s="313">
        <f t="shared" si="0"/>
        <v>70</v>
      </c>
      <c r="L65" s="191"/>
      <c r="M65" s="191"/>
    </row>
    <row r="66" spans="1:13" x14ac:dyDescent="0.2">
      <c r="A66" s="192"/>
      <c r="B66" s="192" t="s">
        <v>415</v>
      </c>
      <c r="C66" s="192" t="s">
        <v>416</v>
      </c>
      <c r="D66" s="313">
        <v>30</v>
      </c>
      <c r="E66" s="313">
        <v>35</v>
      </c>
      <c r="F66" s="313">
        <v>65</v>
      </c>
      <c r="G66" s="313"/>
      <c r="H66" s="313">
        <v>350</v>
      </c>
      <c r="I66" s="313">
        <v>400</v>
      </c>
      <c r="J66" s="313">
        <f t="shared" si="0"/>
        <v>750</v>
      </c>
      <c r="L66" s="191"/>
      <c r="M66" s="191"/>
    </row>
    <row r="67" spans="1:13" x14ac:dyDescent="0.2">
      <c r="A67" s="191"/>
      <c r="B67" s="191" t="s">
        <v>417</v>
      </c>
      <c r="C67" s="191" t="s">
        <v>418</v>
      </c>
      <c r="D67" s="307">
        <v>5</v>
      </c>
      <c r="E67" s="307">
        <v>5</v>
      </c>
      <c r="F67" s="307">
        <v>5</v>
      </c>
      <c r="G67" s="313"/>
      <c r="H67" s="307">
        <v>30</v>
      </c>
      <c r="I67" s="307">
        <v>45</v>
      </c>
      <c r="J67" s="307">
        <f t="shared" si="0"/>
        <v>75</v>
      </c>
      <c r="L67" s="191"/>
      <c r="M67" s="191"/>
    </row>
    <row r="68" spans="1:13" x14ac:dyDescent="0.2">
      <c r="A68" s="191"/>
      <c r="B68" s="191" t="s">
        <v>38</v>
      </c>
      <c r="C68" s="191" t="s">
        <v>419</v>
      </c>
      <c r="D68" s="307">
        <v>15</v>
      </c>
      <c r="E68" s="307">
        <v>20</v>
      </c>
      <c r="F68" s="307">
        <v>35</v>
      </c>
      <c r="G68" s="313"/>
      <c r="H68" s="307">
        <v>280</v>
      </c>
      <c r="I68" s="307">
        <v>210</v>
      </c>
      <c r="J68" s="307">
        <f t="shared" si="0"/>
        <v>490</v>
      </c>
      <c r="L68" s="191"/>
      <c r="M68" s="191"/>
    </row>
    <row r="69" spans="1:13" x14ac:dyDescent="0.2">
      <c r="A69" s="191"/>
      <c r="B69" s="191" t="s">
        <v>313</v>
      </c>
      <c r="C69" s="191" t="s">
        <v>420</v>
      </c>
      <c r="D69" s="307">
        <v>0</v>
      </c>
      <c r="E69" s="307">
        <v>0</v>
      </c>
      <c r="F69" s="307">
        <v>0</v>
      </c>
      <c r="G69" s="313"/>
      <c r="H69" s="307">
        <v>0</v>
      </c>
      <c r="I69" s="307">
        <v>30</v>
      </c>
      <c r="J69" s="307">
        <f t="shared" si="0"/>
        <v>30</v>
      </c>
      <c r="L69" s="191"/>
      <c r="M69" s="191"/>
    </row>
    <row r="70" spans="1:13" x14ac:dyDescent="0.2">
      <c r="A70" s="191"/>
      <c r="B70" s="191" t="s">
        <v>421</v>
      </c>
      <c r="C70" s="191" t="s">
        <v>422</v>
      </c>
      <c r="D70" s="307">
        <v>5</v>
      </c>
      <c r="E70" s="307">
        <v>10</v>
      </c>
      <c r="F70" s="307">
        <v>15</v>
      </c>
      <c r="G70" s="313"/>
      <c r="H70" s="307">
        <v>165</v>
      </c>
      <c r="I70" s="307">
        <v>110</v>
      </c>
      <c r="J70" s="307">
        <f t="shared" si="0"/>
        <v>275</v>
      </c>
      <c r="L70" s="191"/>
      <c r="M70" s="191"/>
    </row>
    <row r="71" spans="1:13" x14ac:dyDescent="0.2">
      <c r="A71" s="28" t="s">
        <v>42</v>
      </c>
      <c r="B71" s="193" t="s">
        <v>534</v>
      </c>
      <c r="C71" s="193" t="s">
        <v>510</v>
      </c>
      <c r="D71" s="312">
        <v>60</v>
      </c>
      <c r="E71" s="312">
        <v>70</v>
      </c>
      <c r="F71" s="312">
        <v>130</v>
      </c>
      <c r="G71" s="313"/>
      <c r="H71" s="312">
        <v>880</v>
      </c>
      <c r="I71" s="312">
        <v>815</v>
      </c>
      <c r="J71" s="312">
        <f t="shared" si="0"/>
        <v>1695</v>
      </c>
      <c r="L71" s="191"/>
      <c r="M71" s="191"/>
    </row>
    <row r="72" spans="1:13" x14ac:dyDescent="0.2">
      <c r="A72" s="196" t="s">
        <v>22</v>
      </c>
      <c r="B72" s="194" t="s">
        <v>523</v>
      </c>
      <c r="C72" s="194" t="s">
        <v>524</v>
      </c>
      <c r="D72" s="309">
        <v>60</v>
      </c>
      <c r="E72" s="309">
        <v>75</v>
      </c>
      <c r="F72" s="309">
        <v>135</v>
      </c>
      <c r="G72" s="313"/>
      <c r="H72" s="309">
        <v>915</v>
      </c>
      <c r="I72" s="309">
        <v>840</v>
      </c>
      <c r="J72" s="309">
        <f t="shared" si="0"/>
        <v>1755</v>
      </c>
      <c r="L72" s="191"/>
      <c r="M72" s="191"/>
    </row>
    <row r="73" spans="1:13" x14ac:dyDescent="0.2">
      <c r="A73" s="191"/>
      <c r="B73" s="191"/>
      <c r="C73" s="191"/>
      <c r="D73" s="307"/>
      <c r="E73" s="307"/>
      <c r="F73" s="307"/>
      <c r="G73" s="313"/>
      <c r="H73" s="307"/>
      <c r="I73" s="307"/>
      <c r="J73" s="307"/>
      <c r="L73" s="191"/>
      <c r="M73" s="191"/>
    </row>
    <row r="74" spans="1:13" x14ac:dyDescent="0.2">
      <c r="A74" s="191"/>
      <c r="B74" s="191" t="s">
        <v>423</v>
      </c>
      <c r="C74" s="191" t="s">
        <v>424</v>
      </c>
      <c r="D74" s="307">
        <v>5</v>
      </c>
      <c r="E74" s="307">
        <v>0</v>
      </c>
      <c r="F74" s="307">
        <v>5</v>
      </c>
      <c r="G74" s="313"/>
      <c r="H74" s="307">
        <v>85</v>
      </c>
      <c r="I74" s="307">
        <v>5</v>
      </c>
      <c r="J74" s="307">
        <f t="shared" si="0"/>
        <v>90</v>
      </c>
      <c r="L74" s="191"/>
      <c r="M74" s="191"/>
    </row>
    <row r="75" spans="1:13" x14ac:dyDescent="0.2">
      <c r="A75" s="191"/>
      <c r="B75" s="191" t="s">
        <v>425</v>
      </c>
      <c r="C75" s="191" t="s">
        <v>426</v>
      </c>
      <c r="D75" s="307">
        <v>20</v>
      </c>
      <c r="E75" s="307">
        <v>5</v>
      </c>
      <c r="F75" s="307">
        <v>25</v>
      </c>
      <c r="G75" s="313"/>
      <c r="H75" s="307">
        <v>330</v>
      </c>
      <c r="I75" s="307">
        <v>105</v>
      </c>
      <c r="J75" s="307">
        <f t="shared" si="0"/>
        <v>435</v>
      </c>
      <c r="L75" s="191"/>
      <c r="M75" s="191"/>
    </row>
    <row r="76" spans="1:13" x14ac:dyDescent="0.2">
      <c r="A76" s="218" t="s">
        <v>49</v>
      </c>
      <c r="B76" s="193" t="s">
        <v>318</v>
      </c>
      <c r="C76" s="193" t="s">
        <v>511</v>
      </c>
      <c r="D76" s="312">
        <v>25</v>
      </c>
      <c r="E76" s="312">
        <v>10</v>
      </c>
      <c r="F76" s="312">
        <v>30</v>
      </c>
      <c r="G76" s="313"/>
      <c r="H76" s="312">
        <v>420</v>
      </c>
      <c r="I76" s="312">
        <v>110</v>
      </c>
      <c r="J76" s="312">
        <f t="shared" si="0"/>
        <v>530</v>
      </c>
      <c r="L76" s="191"/>
      <c r="M76" s="191"/>
    </row>
    <row r="77" spans="1:13" x14ac:dyDescent="0.2">
      <c r="A77" s="218" t="s">
        <v>49</v>
      </c>
      <c r="B77" s="193" t="s">
        <v>320</v>
      </c>
      <c r="C77" s="193" t="s">
        <v>427</v>
      </c>
      <c r="D77" s="312">
        <v>0</v>
      </c>
      <c r="E77" s="312">
        <v>0</v>
      </c>
      <c r="F77" s="312">
        <v>0</v>
      </c>
      <c r="G77" s="313"/>
      <c r="H77" s="312">
        <v>55</v>
      </c>
      <c r="I77" s="312">
        <v>0</v>
      </c>
      <c r="J77" s="312">
        <f t="shared" si="0"/>
        <v>55</v>
      </c>
    </row>
    <row r="78" spans="1:13" x14ac:dyDescent="0.2">
      <c r="A78" s="218" t="s">
        <v>49</v>
      </c>
      <c r="B78" s="193" t="s">
        <v>512</v>
      </c>
      <c r="C78" s="193" t="s">
        <v>428</v>
      </c>
      <c r="D78" s="312">
        <v>0</v>
      </c>
      <c r="E78" s="312">
        <v>5</v>
      </c>
      <c r="F78" s="312">
        <v>10</v>
      </c>
      <c r="G78" s="313"/>
      <c r="H78" s="312">
        <v>20</v>
      </c>
      <c r="I78" s="312">
        <v>155</v>
      </c>
      <c r="J78" s="312">
        <f t="shared" si="0"/>
        <v>175</v>
      </c>
      <c r="L78" s="191"/>
      <c r="M78" s="191"/>
    </row>
    <row r="79" spans="1:13" x14ac:dyDescent="0.2">
      <c r="A79" s="219"/>
      <c r="B79" s="191" t="s">
        <v>429</v>
      </c>
      <c r="C79" s="191" t="s">
        <v>430</v>
      </c>
      <c r="D79" s="307">
        <v>65</v>
      </c>
      <c r="E79" s="307">
        <v>40</v>
      </c>
      <c r="F79" s="307">
        <v>105</v>
      </c>
      <c r="G79" s="313"/>
      <c r="H79" s="307">
        <v>1095</v>
      </c>
      <c r="I79" s="307">
        <v>535</v>
      </c>
      <c r="J79" s="307">
        <f t="shared" si="0"/>
        <v>1630</v>
      </c>
      <c r="L79" s="191"/>
      <c r="M79" s="191"/>
    </row>
    <row r="80" spans="1:13" x14ac:dyDescent="0.2">
      <c r="A80" s="219"/>
      <c r="B80" s="191" t="s">
        <v>431</v>
      </c>
      <c r="C80" s="191" t="s">
        <v>432</v>
      </c>
      <c r="D80" s="307">
        <v>0</v>
      </c>
      <c r="E80" s="307">
        <v>0</v>
      </c>
      <c r="F80" s="307">
        <v>0</v>
      </c>
      <c r="G80" s="313"/>
      <c r="H80" s="307">
        <v>5</v>
      </c>
      <c r="I80" s="307">
        <v>0</v>
      </c>
      <c r="J80" s="307">
        <f t="shared" si="0"/>
        <v>5</v>
      </c>
    </row>
    <row r="81" spans="1:13" x14ac:dyDescent="0.2">
      <c r="A81" s="219"/>
      <c r="B81" s="191" t="s">
        <v>433</v>
      </c>
      <c r="C81" s="191" t="s">
        <v>434</v>
      </c>
      <c r="D81" s="307">
        <v>0</v>
      </c>
      <c r="E81" s="307">
        <v>0</v>
      </c>
      <c r="F81" s="307">
        <v>5</v>
      </c>
      <c r="G81" s="313"/>
      <c r="H81" s="307">
        <v>60</v>
      </c>
      <c r="I81" s="307">
        <v>35</v>
      </c>
      <c r="J81" s="307">
        <f t="shared" si="0"/>
        <v>95</v>
      </c>
      <c r="L81" s="191"/>
      <c r="M81" s="191"/>
    </row>
    <row r="82" spans="1:13" x14ac:dyDescent="0.2">
      <c r="A82" s="219"/>
      <c r="B82" s="191" t="s">
        <v>435</v>
      </c>
      <c r="C82" s="191" t="s">
        <v>436</v>
      </c>
      <c r="D82" s="307">
        <v>0</v>
      </c>
      <c r="E82" s="307">
        <v>0</v>
      </c>
      <c r="F82" s="307">
        <v>5</v>
      </c>
      <c r="G82" s="313"/>
      <c r="H82" s="307">
        <v>40</v>
      </c>
      <c r="I82" s="307">
        <v>30</v>
      </c>
      <c r="J82" s="307">
        <f t="shared" si="0"/>
        <v>70</v>
      </c>
      <c r="L82" s="191"/>
      <c r="M82" s="191"/>
    </row>
    <row r="83" spans="1:13" x14ac:dyDescent="0.2">
      <c r="A83" s="219"/>
      <c r="B83" s="191" t="s">
        <v>437</v>
      </c>
      <c r="C83" s="191" t="s">
        <v>438</v>
      </c>
      <c r="D83" s="307">
        <v>5</v>
      </c>
      <c r="E83" s="307">
        <v>5</v>
      </c>
      <c r="F83" s="307">
        <v>10</v>
      </c>
      <c r="G83" s="313"/>
      <c r="H83" s="307">
        <v>85</v>
      </c>
      <c r="I83" s="307">
        <v>80</v>
      </c>
      <c r="J83" s="307">
        <f t="shared" si="0"/>
        <v>165</v>
      </c>
      <c r="L83" s="191"/>
      <c r="M83" s="191"/>
    </row>
    <row r="84" spans="1:13" x14ac:dyDescent="0.2">
      <c r="A84" s="219"/>
      <c r="B84" s="191" t="s">
        <v>439</v>
      </c>
      <c r="C84" s="191" t="s">
        <v>440</v>
      </c>
      <c r="D84" s="307">
        <v>25</v>
      </c>
      <c r="E84" s="307">
        <v>25</v>
      </c>
      <c r="F84" s="307">
        <v>50</v>
      </c>
      <c r="G84" s="313"/>
      <c r="H84" s="307">
        <v>290</v>
      </c>
      <c r="I84" s="307">
        <v>265</v>
      </c>
      <c r="J84" s="307">
        <f t="shared" si="0"/>
        <v>555</v>
      </c>
      <c r="L84" s="191"/>
      <c r="M84" s="191"/>
    </row>
    <row r="85" spans="1:13" x14ac:dyDescent="0.2">
      <c r="A85" s="218" t="s">
        <v>49</v>
      </c>
      <c r="B85" s="193" t="s">
        <v>322</v>
      </c>
      <c r="C85" s="193" t="s">
        <v>513</v>
      </c>
      <c r="D85" s="312">
        <v>100</v>
      </c>
      <c r="E85" s="312">
        <v>75</v>
      </c>
      <c r="F85" s="312">
        <v>170</v>
      </c>
      <c r="G85" s="313"/>
      <c r="H85" s="312">
        <v>1575</v>
      </c>
      <c r="I85" s="312">
        <v>940</v>
      </c>
      <c r="J85" s="312">
        <f t="shared" si="0"/>
        <v>2515</v>
      </c>
      <c r="L85" s="191"/>
      <c r="M85" s="191"/>
    </row>
    <row r="86" spans="1:13" x14ac:dyDescent="0.2">
      <c r="A86" s="219"/>
      <c r="B86" s="191" t="s">
        <v>441</v>
      </c>
      <c r="C86" s="191" t="s">
        <v>442</v>
      </c>
      <c r="D86" s="307">
        <v>275</v>
      </c>
      <c r="E86" s="307">
        <v>180</v>
      </c>
      <c r="F86" s="307">
        <v>455</v>
      </c>
      <c r="G86" s="313"/>
      <c r="H86" s="307">
        <v>4580</v>
      </c>
      <c r="I86" s="307">
        <v>2960</v>
      </c>
      <c r="J86" s="307">
        <f t="shared" si="0"/>
        <v>7540</v>
      </c>
      <c r="L86" s="191"/>
      <c r="M86" s="191"/>
    </row>
    <row r="87" spans="1:13" x14ac:dyDescent="0.2">
      <c r="A87" s="219"/>
      <c r="B87" s="191" t="s">
        <v>443</v>
      </c>
      <c r="C87" s="191" t="s">
        <v>444</v>
      </c>
      <c r="D87" s="307">
        <v>220</v>
      </c>
      <c r="E87" s="307">
        <v>75</v>
      </c>
      <c r="F87" s="307">
        <v>300</v>
      </c>
      <c r="G87" s="313"/>
      <c r="H87" s="307">
        <v>5090</v>
      </c>
      <c r="I87" s="307">
        <v>1850</v>
      </c>
      <c r="J87" s="307">
        <f t="shared" si="0"/>
        <v>6940</v>
      </c>
      <c r="L87" s="191"/>
      <c r="M87" s="191"/>
    </row>
    <row r="88" spans="1:13" x14ac:dyDescent="0.2">
      <c r="A88" s="218" t="s">
        <v>49</v>
      </c>
      <c r="B88" s="193" t="s">
        <v>324</v>
      </c>
      <c r="C88" s="193" t="s">
        <v>514</v>
      </c>
      <c r="D88" s="312">
        <v>500</v>
      </c>
      <c r="E88" s="312">
        <v>255</v>
      </c>
      <c r="F88" s="312">
        <v>755</v>
      </c>
      <c r="G88" s="313"/>
      <c r="H88" s="312">
        <v>9670</v>
      </c>
      <c r="I88" s="312">
        <v>4810</v>
      </c>
      <c r="J88" s="312">
        <f t="shared" si="0"/>
        <v>14480</v>
      </c>
      <c r="L88" s="191"/>
      <c r="M88" s="191"/>
    </row>
    <row r="89" spans="1:13" x14ac:dyDescent="0.2">
      <c r="A89" s="220" t="s">
        <v>595</v>
      </c>
      <c r="B89" s="217" t="s">
        <v>148</v>
      </c>
      <c r="C89" s="217" t="s">
        <v>525</v>
      </c>
      <c r="D89" s="314">
        <v>620</v>
      </c>
      <c r="E89" s="314">
        <v>345</v>
      </c>
      <c r="F89" s="314">
        <v>965</v>
      </c>
      <c r="G89" s="313"/>
      <c r="H89" s="314">
        <v>11740</v>
      </c>
      <c r="I89" s="314">
        <v>6020</v>
      </c>
      <c r="J89" s="314">
        <f t="shared" si="0"/>
        <v>17760</v>
      </c>
      <c r="L89" s="191"/>
      <c r="M89" s="191"/>
    </row>
    <row r="90" spans="1:13" x14ac:dyDescent="0.2">
      <c r="A90" s="218" t="s">
        <v>49</v>
      </c>
      <c r="B90" s="193" t="s">
        <v>536</v>
      </c>
      <c r="C90" s="193" t="s">
        <v>445</v>
      </c>
      <c r="D90" s="312">
        <v>60</v>
      </c>
      <c r="E90" s="312">
        <v>80</v>
      </c>
      <c r="F90" s="312">
        <v>140</v>
      </c>
      <c r="G90" s="313"/>
      <c r="H90" s="312">
        <v>530</v>
      </c>
      <c r="I90" s="312">
        <v>575</v>
      </c>
      <c r="J90" s="312">
        <f t="shared" si="0"/>
        <v>1105</v>
      </c>
      <c r="L90" s="191"/>
      <c r="M90" s="191"/>
    </row>
    <row r="91" spans="1:13" x14ac:dyDescent="0.2">
      <c r="A91" s="218" t="s">
        <v>49</v>
      </c>
      <c r="B91" s="193" t="s">
        <v>537</v>
      </c>
      <c r="C91" s="193" t="s">
        <v>446</v>
      </c>
      <c r="D91" s="312">
        <v>30</v>
      </c>
      <c r="E91" s="312">
        <v>50</v>
      </c>
      <c r="F91" s="312">
        <v>80</v>
      </c>
      <c r="G91" s="313"/>
      <c r="H91" s="312">
        <v>225</v>
      </c>
      <c r="I91" s="312">
        <v>395</v>
      </c>
      <c r="J91" s="312">
        <f t="shared" si="0"/>
        <v>620</v>
      </c>
      <c r="L91" s="191"/>
      <c r="M91" s="191"/>
    </row>
    <row r="92" spans="1:13" x14ac:dyDescent="0.2">
      <c r="A92" s="220" t="s">
        <v>595</v>
      </c>
      <c r="B92" s="217" t="s">
        <v>379</v>
      </c>
      <c r="C92" s="217" t="s">
        <v>526</v>
      </c>
      <c r="D92" s="314">
        <v>90</v>
      </c>
      <c r="E92" s="314">
        <v>130</v>
      </c>
      <c r="F92" s="314">
        <v>215</v>
      </c>
      <c r="G92" s="313"/>
      <c r="H92" s="314">
        <v>755</v>
      </c>
      <c r="I92" s="314">
        <v>970</v>
      </c>
      <c r="J92" s="314">
        <f t="shared" si="0"/>
        <v>1725</v>
      </c>
      <c r="L92" s="191"/>
      <c r="M92" s="191"/>
    </row>
    <row r="93" spans="1:13" x14ac:dyDescent="0.2">
      <c r="A93" s="219"/>
      <c r="B93" s="191" t="s">
        <v>447</v>
      </c>
      <c r="C93" s="191" t="s">
        <v>448</v>
      </c>
      <c r="D93" s="307">
        <v>75</v>
      </c>
      <c r="E93" s="307">
        <v>80</v>
      </c>
      <c r="F93" s="307">
        <v>150</v>
      </c>
      <c r="G93" s="313"/>
      <c r="H93" s="307">
        <v>1075</v>
      </c>
      <c r="I93" s="307">
        <v>905</v>
      </c>
      <c r="J93" s="307">
        <f t="shared" si="0"/>
        <v>1980</v>
      </c>
      <c r="L93" s="191"/>
      <c r="M93" s="191"/>
    </row>
    <row r="94" spans="1:13" x14ac:dyDescent="0.2">
      <c r="A94" s="219"/>
      <c r="B94" s="191" t="s">
        <v>449</v>
      </c>
      <c r="C94" s="191" t="s">
        <v>450</v>
      </c>
      <c r="D94" s="307">
        <v>10</v>
      </c>
      <c r="E94" s="307">
        <v>0</v>
      </c>
      <c r="F94" s="307">
        <v>10</v>
      </c>
      <c r="G94" s="313"/>
      <c r="H94" s="307">
        <v>210</v>
      </c>
      <c r="I94" s="307">
        <v>15</v>
      </c>
      <c r="J94" s="307">
        <f t="shared" si="0"/>
        <v>225</v>
      </c>
      <c r="L94" s="191"/>
      <c r="M94" s="191"/>
    </row>
    <row r="95" spans="1:13" x14ac:dyDescent="0.2">
      <c r="A95" s="219"/>
      <c r="B95" s="191" t="s">
        <v>451</v>
      </c>
      <c r="C95" s="191" t="s">
        <v>452</v>
      </c>
      <c r="D95" s="307">
        <v>25</v>
      </c>
      <c r="E95" s="307">
        <v>5</v>
      </c>
      <c r="F95" s="307">
        <v>30</v>
      </c>
      <c r="G95" s="313"/>
      <c r="H95" s="307">
        <v>430</v>
      </c>
      <c r="I95" s="307">
        <v>50</v>
      </c>
      <c r="J95" s="307">
        <f t="shared" si="0"/>
        <v>480</v>
      </c>
      <c r="L95" s="191"/>
      <c r="M95" s="191"/>
    </row>
    <row r="96" spans="1:13" x14ac:dyDescent="0.2">
      <c r="A96" s="218" t="s">
        <v>49</v>
      </c>
      <c r="B96" s="193" t="s">
        <v>332</v>
      </c>
      <c r="C96" s="193" t="s">
        <v>515</v>
      </c>
      <c r="D96" s="312">
        <v>105</v>
      </c>
      <c r="E96" s="312">
        <v>85</v>
      </c>
      <c r="F96" s="312">
        <v>190</v>
      </c>
      <c r="G96" s="313"/>
      <c r="H96" s="312">
        <v>1715</v>
      </c>
      <c r="I96" s="312">
        <v>970</v>
      </c>
      <c r="J96" s="312">
        <f t="shared" si="0"/>
        <v>2685</v>
      </c>
      <c r="L96" s="191"/>
      <c r="M96" s="191"/>
    </row>
    <row r="97" spans="1:13" x14ac:dyDescent="0.2">
      <c r="A97" s="218" t="s">
        <v>49</v>
      </c>
      <c r="B97" s="193" t="s">
        <v>453</v>
      </c>
      <c r="C97" s="193" t="s">
        <v>454</v>
      </c>
      <c r="D97" s="312">
        <v>0</v>
      </c>
      <c r="E97" s="312">
        <v>0</v>
      </c>
      <c r="F97" s="312">
        <v>0</v>
      </c>
      <c r="G97" s="313"/>
      <c r="H97" s="312">
        <v>30</v>
      </c>
      <c r="I97" s="312">
        <v>5</v>
      </c>
      <c r="J97" s="312">
        <f t="shared" si="0"/>
        <v>35</v>
      </c>
      <c r="L97" s="191"/>
      <c r="M97" s="191"/>
    </row>
    <row r="98" spans="1:13" x14ac:dyDescent="0.2">
      <c r="A98" s="220" t="s">
        <v>595</v>
      </c>
      <c r="B98" s="217" t="s">
        <v>150</v>
      </c>
      <c r="C98" s="217" t="s">
        <v>527</v>
      </c>
      <c r="D98" s="314">
        <v>105</v>
      </c>
      <c r="E98" s="314">
        <v>85</v>
      </c>
      <c r="F98" s="314">
        <v>195</v>
      </c>
      <c r="G98" s="313"/>
      <c r="H98" s="314">
        <v>1745</v>
      </c>
      <c r="I98" s="314">
        <v>975</v>
      </c>
      <c r="J98" s="314">
        <f t="shared" si="0"/>
        <v>2720</v>
      </c>
      <c r="L98" s="191"/>
      <c r="M98" s="191"/>
    </row>
    <row r="99" spans="1:13" x14ac:dyDescent="0.2">
      <c r="A99" s="196" t="s">
        <v>24</v>
      </c>
      <c r="B99" s="78" t="s">
        <v>133</v>
      </c>
      <c r="C99" s="11" t="s">
        <v>538</v>
      </c>
      <c r="D99" s="309">
        <f>SUM(D89,D92,D98)</f>
        <v>815</v>
      </c>
      <c r="E99" s="309">
        <f>SUM(E89,E92,E98)</f>
        <v>560</v>
      </c>
      <c r="F99" s="309">
        <f>SUM(F89,F92,F98)</f>
        <v>1375</v>
      </c>
      <c r="G99" s="313"/>
      <c r="H99" s="309">
        <f>SUM(H89,H92,H98)</f>
        <v>14240</v>
      </c>
      <c r="I99" s="309">
        <f>SUM(I89,I92,I98)</f>
        <v>7965</v>
      </c>
      <c r="J99" s="309">
        <f t="shared" si="0"/>
        <v>22205</v>
      </c>
      <c r="L99" s="191"/>
      <c r="M99" s="191"/>
    </row>
    <row r="100" spans="1:13" x14ac:dyDescent="0.2">
      <c r="A100" s="191"/>
      <c r="B100" s="191"/>
      <c r="C100" s="191"/>
      <c r="D100" s="307"/>
      <c r="E100" s="307"/>
      <c r="F100" s="307"/>
      <c r="G100" s="313"/>
      <c r="H100" s="307"/>
      <c r="I100" s="307"/>
      <c r="J100" s="307"/>
      <c r="L100" s="191"/>
      <c r="M100" s="191"/>
    </row>
    <row r="101" spans="1:13" x14ac:dyDescent="0.2">
      <c r="A101" s="191"/>
      <c r="B101" s="191" t="s">
        <v>455</v>
      </c>
      <c r="C101" s="191" t="s">
        <v>456</v>
      </c>
      <c r="D101" s="307">
        <v>10</v>
      </c>
      <c r="E101" s="307">
        <v>15</v>
      </c>
      <c r="F101" s="307">
        <v>25</v>
      </c>
      <c r="G101" s="313"/>
      <c r="H101" s="307">
        <v>75</v>
      </c>
      <c r="I101" s="307">
        <v>85</v>
      </c>
      <c r="J101" s="307">
        <f t="shared" si="0"/>
        <v>160</v>
      </c>
      <c r="L101" s="191"/>
      <c r="M101" s="191"/>
    </row>
    <row r="102" spans="1:13" x14ac:dyDescent="0.2">
      <c r="A102" s="218" t="s">
        <v>62</v>
      </c>
      <c r="B102" s="193" t="s">
        <v>516</v>
      </c>
      <c r="C102" s="193" t="s">
        <v>517</v>
      </c>
      <c r="D102" s="312">
        <v>10</v>
      </c>
      <c r="E102" s="312">
        <v>15</v>
      </c>
      <c r="F102" s="312">
        <v>25</v>
      </c>
      <c r="G102" s="313"/>
      <c r="H102" s="312">
        <v>75</v>
      </c>
      <c r="I102" s="312">
        <v>85</v>
      </c>
      <c r="J102" s="312">
        <f t="shared" si="0"/>
        <v>160</v>
      </c>
      <c r="L102" s="191"/>
      <c r="M102" s="191"/>
    </row>
    <row r="103" spans="1:13" x14ac:dyDescent="0.2">
      <c r="A103" s="218" t="s">
        <v>62</v>
      </c>
      <c r="B103" s="193" t="s">
        <v>335</v>
      </c>
      <c r="C103" s="193" t="s">
        <v>457</v>
      </c>
      <c r="D103" s="312">
        <v>0</v>
      </c>
      <c r="E103" s="312">
        <v>5</v>
      </c>
      <c r="F103" s="312">
        <v>5</v>
      </c>
      <c r="G103" s="313"/>
      <c r="H103" s="312">
        <v>35</v>
      </c>
      <c r="I103" s="312">
        <v>40</v>
      </c>
      <c r="J103" s="312">
        <f t="shared" si="0"/>
        <v>75</v>
      </c>
      <c r="L103" s="191"/>
      <c r="M103" s="191"/>
    </row>
    <row r="104" spans="1:13" x14ac:dyDescent="0.2">
      <c r="A104" s="220" t="s">
        <v>595</v>
      </c>
      <c r="B104" s="217" t="s">
        <v>145</v>
      </c>
      <c r="C104" s="217" t="s">
        <v>528</v>
      </c>
      <c r="D104" s="314">
        <v>10</v>
      </c>
      <c r="E104" s="314">
        <v>20</v>
      </c>
      <c r="F104" s="314">
        <v>30</v>
      </c>
      <c r="G104" s="313"/>
      <c r="H104" s="314">
        <v>110</v>
      </c>
      <c r="I104" s="314">
        <v>125</v>
      </c>
      <c r="J104" s="314">
        <f t="shared" si="0"/>
        <v>235</v>
      </c>
      <c r="L104" s="191"/>
      <c r="M104" s="191"/>
    </row>
    <row r="105" spans="1:13" x14ac:dyDescent="0.2">
      <c r="A105" s="220" t="s">
        <v>595</v>
      </c>
      <c r="B105" s="217" t="s">
        <v>540</v>
      </c>
      <c r="C105" s="217" t="s">
        <v>458</v>
      </c>
      <c r="D105" s="314">
        <v>10</v>
      </c>
      <c r="E105" s="314">
        <v>5</v>
      </c>
      <c r="F105" s="314">
        <v>15</v>
      </c>
      <c r="G105" s="313"/>
      <c r="H105" s="314">
        <v>80</v>
      </c>
      <c r="I105" s="314">
        <v>45</v>
      </c>
      <c r="J105" s="314">
        <f t="shared" si="0"/>
        <v>125</v>
      </c>
      <c r="L105" s="191"/>
      <c r="M105" s="191"/>
    </row>
    <row r="106" spans="1:13" x14ac:dyDescent="0.2">
      <c r="A106" s="218" t="s">
        <v>62</v>
      </c>
      <c r="B106" s="193" t="s">
        <v>518</v>
      </c>
      <c r="C106" s="193" t="s">
        <v>459</v>
      </c>
      <c r="D106" s="312">
        <v>15</v>
      </c>
      <c r="E106" s="312">
        <v>15</v>
      </c>
      <c r="F106" s="312">
        <v>30</v>
      </c>
      <c r="G106" s="313"/>
      <c r="H106" s="312">
        <v>145</v>
      </c>
      <c r="I106" s="312">
        <v>170</v>
      </c>
      <c r="J106" s="312">
        <f t="shared" si="0"/>
        <v>315</v>
      </c>
      <c r="L106" s="191"/>
      <c r="M106" s="191"/>
    </row>
    <row r="107" spans="1:13" x14ac:dyDescent="0.2">
      <c r="A107" s="218" t="s">
        <v>62</v>
      </c>
      <c r="B107" s="193" t="s">
        <v>345</v>
      </c>
      <c r="C107" s="193" t="s">
        <v>225</v>
      </c>
      <c r="D107" s="312">
        <v>65</v>
      </c>
      <c r="E107" s="312">
        <v>135</v>
      </c>
      <c r="F107" s="312">
        <v>200</v>
      </c>
      <c r="G107" s="313"/>
      <c r="H107" s="312">
        <v>530</v>
      </c>
      <c r="I107" s="312">
        <v>1345</v>
      </c>
      <c r="J107" s="312">
        <f t="shared" si="0"/>
        <v>1875</v>
      </c>
      <c r="L107" s="191"/>
      <c r="M107" s="191"/>
    </row>
    <row r="108" spans="1:13" x14ac:dyDescent="0.2">
      <c r="A108" s="220" t="s">
        <v>595</v>
      </c>
      <c r="B108" s="217" t="s">
        <v>381</v>
      </c>
      <c r="C108" s="217" t="s">
        <v>529</v>
      </c>
      <c r="D108" s="314">
        <v>80</v>
      </c>
      <c r="E108" s="314">
        <v>150</v>
      </c>
      <c r="F108" s="314">
        <v>230</v>
      </c>
      <c r="G108" s="313"/>
      <c r="H108" s="314">
        <v>675</v>
      </c>
      <c r="I108" s="314">
        <v>1515</v>
      </c>
      <c r="J108" s="314">
        <f t="shared" si="0"/>
        <v>2190</v>
      </c>
      <c r="L108" s="191"/>
      <c r="M108" s="191"/>
    </row>
    <row r="109" spans="1:13" x14ac:dyDescent="0.2">
      <c r="A109" s="191"/>
      <c r="B109" s="191" t="s">
        <v>460</v>
      </c>
      <c r="C109" s="191" t="s">
        <v>461</v>
      </c>
      <c r="D109" s="307">
        <v>0</v>
      </c>
      <c r="E109" s="307">
        <v>0</v>
      </c>
      <c r="F109" s="307">
        <v>0</v>
      </c>
      <c r="G109" s="313"/>
      <c r="H109" s="307">
        <v>0</v>
      </c>
      <c r="I109" s="307">
        <v>20</v>
      </c>
      <c r="J109" s="307">
        <f t="shared" si="0"/>
        <v>20</v>
      </c>
      <c r="L109" s="191"/>
      <c r="M109" s="191"/>
    </row>
    <row r="110" spans="1:13" x14ac:dyDescent="0.2">
      <c r="A110" s="191"/>
      <c r="B110" s="191" t="s">
        <v>462</v>
      </c>
      <c r="C110" s="191" t="s">
        <v>463</v>
      </c>
      <c r="D110" s="307">
        <v>0</v>
      </c>
      <c r="E110" s="307">
        <v>5</v>
      </c>
      <c r="F110" s="307">
        <v>5</v>
      </c>
      <c r="G110" s="313"/>
      <c r="H110" s="307">
        <v>60</v>
      </c>
      <c r="I110" s="307">
        <v>85</v>
      </c>
      <c r="J110" s="307">
        <f t="shared" si="0"/>
        <v>145</v>
      </c>
      <c r="L110" s="191"/>
      <c r="M110" s="191"/>
    </row>
    <row r="111" spans="1:13" x14ac:dyDescent="0.2">
      <c r="A111" s="191"/>
      <c r="B111" s="191" t="s">
        <v>464</v>
      </c>
      <c r="C111" s="191" t="s">
        <v>465</v>
      </c>
      <c r="D111" s="307">
        <v>0</v>
      </c>
      <c r="E111" s="307">
        <v>0</v>
      </c>
      <c r="F111" s="307">
        <v>0</v>
      </c>
      <c r="G111" s="313"/>
      <c r="H111" s="307">
        <v>0</v>
      </c>
      <c r="I111" s="307">
        <v>5</v>
      </c>
      <c r="J111" s="307">
        <f t="shared" si="0"/>
        <v>5</v>
      </c>
      <c r="L111" s="191"/>
      <c r="M111" s="191"/>
    </row>
    <row r="112" spans="1:13" x14ac:dyDescent="0.2">
      <c r="A112" s="191"/>
      <c r="B112" s="191" t="s">
        <v>466</v>
      </c>
      <c r="C112" s="191" t="s">
        <v>467</v>
      </c>
      <c r="D112" s="307">
        <v>0</v>
      </c>
      <c r="E112" s="307">
        <v>0</v>
      </c>
      <c r="F112" s="307">
        <v>0</v>
      </c>
      <c r="G112" s="313"/>
      <c r="H112" s="307">
        <v>0</v>
      </c>
      <c r="I112" s="307">
        <v>10</v>
      </c>
      <c r="J112" s="307">
        <f t="shared" si="0"/>
        <v>10</v>
      </c>
      <c r="L112" s="191"/>
      <c r="M112" s="191"/>
    </row>
    <row r="113" spans="1:13" x14ac:dyDescent="0.2">
      <c r="A113" s="191"/>
      <c r="B113" s="191" t="s">
        <v>468</v>
      </c>
      <c r="C113" s="191" t="s">
        <v>469</v>
      </c>
      <c r="D113" s="307">
        <v>0</v>
      </c>
      <c r="E113" s="307">
        <v>0</v>
      </c>
      <c r="F113" s="307">
        <v>5</v>
      </c>
      <c r="G113" s="313"/>
      <c r="H113" s="307">
        <v>15</v>
      </c>
      <c r="I113" s="307">
        <v>30</v>
      </c>
      <c r="J113" s="307">
        <f t="shared" si="0"/>
        <v>45</v>
      </c>
      <c r="L113" s="191"/>
      <c r="M113" s="191"/>
    </row>
    <row r="114" spans="1:13" x14ac:dyDescent="0.2">
      <c r="A114" s="191"/>
      <c r="B114" s="191" t="s">
        <v>470</v>
      </c>
      <c r="C114" s="191" t="s">
        <v>471</v>
      </c>
      <c r="D114" s="307">
        <v>0</v>
      </c>
      <c r="E114" s="307">
        <v>0</v>
      </c>
      <c r="F114" s="307">
        <v>0</v>
      </c>
      <c r="G114" s="313"/>
      <c r="H114" s="307">
        <v>10</v>
      </c>
      <c r="I114" s="307">
        <v>0</v>
      </c>
      <c r="J114" s="307">
        <f t="shared" si="0"/>
        <v>10</v>
      </c>
      <c r="L114" s="191"/>
      <c r="M114" s="191"/>
    </row>
    <row r="115" spans="1:13" x14ac:dyDescent="0.2">
      <c r="A115" s="220" t="s">
        <v>595</v>
      </c>
      <c r="B115" s="217" t="s">
        <v>348</v>
      </c>
      <c r="C115" s="217" t="s">
        <v>519</v>
      </c>
      <c r="D115" s="314">
        <v>5</v>
      </c>
      <c r="E115" s="314">
        <v>10</v>
      </c>
      <c r="F115" s="314">
        <v>15</v>
      </c>
      <c r="G115" s="313"/>
      <c r="H115" s="314">
        <v>90</v>
      </c>
      <c r="I115" s="314">
        <v>150</v>
      </c>
      <c r="J115" s="314">
        <f t="shared" si="0"/>
        <v>240</v>
      </c>
      <c r="L115" s="191"/>
      <c r="M115" s="191"/>
    </row>
    <row r="116" spans="1:13" x14ac:dyDescent="0.2">
      <c r="A116" s="196" t="s">
        <v>26</v>
      </c>
      <c r="B116" s="78" t="s">
        <v>134</v>
      </c>
      <c r="C116" s="11" t="s">
        <v>539</v>
      </c>
      <c r="D116" s="309">
        <f>SUM(D104,D105,D108,D115)</f>
        <v>105</v>
      </c>
      <c r="E116" s="309">
        <f t="shared" ref="E116:I116" si="1">SUM(E104,E105,E108,E115)</f>
        <v>185</v>
      </c>
      <c r="F116" s="309">
        <f t="shared" si="1"/>
        <v>290</v>
      </c>
      <c r="G116" s="313"/>
      <c r="H116" s="309">
        <f t="shared" si="1"/>
        <v>955</v>
      </c>
      <c r="I116" s="309">
        <f t="shared" si="1"/>
        <v>1835</v>
      </c>
      <c r="J116" s="309">
        <f t="shared" si="0"/>
        <v>2790</v>
      </c>
      <c r="L116" s="191"/>
      <c r="M116" s="191"/>
    </row>
    <row r="117" spans="1:13" x14ac:dyDescent="0.2">
      <c r="A117" s="219"/>
      <c r="B117" s="191"/>
      <c r="C117" s="191"/>
      <c r="D117" s="307"/>
      <c r="E117" s="307"/>
      <c r="F117" s="307"/>
      <c r="G117" s="313"/>
      <c r="H117" s="307"/>
      <c r="I117" s="307"/>
      <c r="J117" s="307"/>
      <c r="L117" s="191"/>
      <c r="M117" s="191"/>
    </row>
    <row r="118" spans="1:13" x14ac:dyDescent="0.2">
      <c r="A118" s="218" t="s">
        <v>178</v>
      </c>
      <c r="B118" s="193" t="s">
        <v>472</v>
      </c>
      <c r="C118" s="193" t="s">
        <v>473</v>
      </c>
      <c r="D118" s="312">
        <v>5</v>
      </c>
      <c r="E118" s="312">
        <v>0</v>
      </c>
      <c r="F118" s="312">
        <v>5</v>
      </c>
      <c r="G118" s="313"/>
      <c r="H118" s="312">
        <v>90</v>
      </c>
      <c r="I118" s="312">
        <v>50</v>
      </c>
      <c r="J118" s="312">
        <f t="shared" si="0"/>
        <v>140</v>
      </c>
      <c r="L118" s="191"/>
      <c r="M118" s="191"/>
    </row>
    <row r="119" spans="1:13" x14ac:dyDescent="0.2">
      <c r="A119" s="218" t="s">
        <v>178</v>
      </c>
      <c r="B119" s="193" t="s">
        <v>474</v>
      </c>
      <c r="C119" s="193" t="s">
        <v>475</v>
      </c>
      <c r="D119" s="312">
        <v>10</v>
      </c>
      <c r="E119" s="312">
        <v>10</v>
      </c>
      <c r="F119" s="312">
        <v>20</v>
      </c>
      <c r="G119" s="313"/>
      <c r="H119" s="312">
        <v>120</v>
      </c>
      <c r="I119" s="312">
        <v>80</v>
      </c>
      <c r="J119" s="312">
        <f t="shared" si="0"/>
        <v>200</v>
      </c>
      <c r="L119" s="191"/>
      <c r="M119" s="191"/>
    </row>
    <row r="120" spans="1:13" x14ac:dyDescent="0.2">
      <c r="A120" s="218" t="s">
        <v>178</v>
      </c>
      <c r="B120" s="193" t="s">
        <v>476</v>
      </c>
      <c r="C120" s="193" t="s">
        <v>477</v>
      </c>
      <c r="D120" s="312">
        <v>20</v>
      </c>
      <c r="E120" s="312">
        <v>70</v>
      </c>
      <c r="F120" s="312">
        <v>90</v>
      </c>
      <c r="G120" s="313"/>
      <c r="H120" s="312">
        <v>165</v>
      </c>
      <c r="I120" s="312">
        <v>530</v>
      </c>
      <c r="J120" s="312">
        <f t="shared" si="0"/>
        <v>695</v>
      </c>
      <c r="L120" s="191"/>
      <c r="M120" s="191"/>
    </row>
    <row r="121" spans="1:13" x14ac:dyDescent="0.2">
      <c r="A121" s="218" t="s">
        <v>178</v>
      </c>
      <c r="B121" s="193" t="s">
        <v>478</v>
      </c>
      <c r="C121" s="193" t="s">
        <v>479</v>
      </c>
      <c r="D121" s="312">
        <v>135</v>
      </c>
      <c r="E121" s="312">
        <v>265</v>
      </c>
      <c r="F121" s="312">
        <v>400</v>
      </c>
      <c r="G121" s="313"/>
      <c r="H121" s="312">
        <v>1235</v>
      </c>
      <c r="I121" s="312">
        <v>2080</v>
      </c>
      <c r="J121" s="312">
        <f t="shared" si="0"/>
        <v>3315</v>
      </c>
      <c r="L121" s="191"/>
      <c r="M121" s="191"/>
    </row>
    <row r="122" spans="1:13" x14ac:dyDescent="0.2">
      <c r="A122" s="196" t="s">
        <v>28</v>
      </c>
      <c r="B122" s="78" t="s">
        <v>135</v>
      </c>
      <c r="C122" s="194" t="s">
        <v>520</v>
      </c>
      <c r="D122" s="309">
        <v>170</v>
      </c>
      <c r="E122" s="309">
        <v>345</v>
      </c>
      <c r="F122" s="309">
        <v>515</v>
      </c>
      <c r="G122" s="313"/>
      <c r="H122" s="309">
        <v>1610</v>
      </c>
      <c r="I122" s="309">
        <v>2740</v>
      </c>
      <c r="J122" s="309">
        <f t="shared" si="0"/>
        <v>4350</v>
      </c>
      <c r="L122" s="191"/>
      <c r="M122" s="191"/>
    </row>
    <row r="123" spans="1:13" x14ac:dyDescent="0.2">
      <c r="A123" s="219"/>
      <c r="B123" s="191"/>
      <c r="C123" s="191"/>
      <c r="D123" s="307"/>
      <c r="E123" s="307"/>
      <c r="F123" s="307"/>
      <c r="G123" s="313"/>
      <c r="H123" s="307"/>
      <c r="I123" s="307"/>
      <c r="J123" s="307"/>
      <c r="L123" s="191"/>
      <c r="M123" s="191"/>
    </row>
    <row r="124" spans="1:13" x14ac:dyDescent="0.2">
      <c r="A124" s="219"/>
      <c r="B124" s="191" t="s">
        <v>480</v>
      </c>
      <c r="C124" s="191" t="s">
        <v>481</v>
      </c>
      <c r="D124" s="307">
        <v>10</v>
      </c>
      <c r="E124" s="307">
        <v>20</v>
      </c>
      <c r="F124" s="307">
        <v>30</v>
      </c>
      <c r="G124" s="313"/>
      <c r="H124" s="307">
        <v>120</v>
      </c>
      <c r="I124" s="307">
        <v>155</v>
      </c>
      <c r="J124" s="307">
        <f t="shared" si="0"/>
        <v>275</v>
      </c>
      <c r="L124" s="191"/>
      <c r="M124" s="191"/>
    </row>
    <row r="125" spans="1:13" x14ac:dyDescent="0.2">
      <c r="A125" s="219"/>
      <c r="B125" s="191" t="s">
        <v>482</v>
      </c>
      <c r="C125" s="191" t="s">
        <v>483</v>
      </c>
      <c r="D125" s="307">
        <v>5</v>
      </c>
      <c r="E125" s="307">
        <v>5</v>
      </c>
      <c r="F125" s="307">
        <v>10</v>
      </c>
      <c r="G125" s="313"/>
      <c r="H125" s="307">
        <v>100</v>
      </c>
      <c r="I125" s="307">
        <v>60</v>
      </c>
      <c r="J125" s="307">
        <f t="shared" si="0"/>
        <v>160</v>
      </c>
      <c r="L125" s="191"/>
      <c r="M125" s="191"/>
    </row>
    <row r="126" spans="1:13" x14ac:dyDescent="0.2">
      <c r="A126" s="219"/>
      <c r="B126" s="191" t="s">
        <v>484</v>
      </c>
      <c r="C126" s="191" t="s">
        <v>485</v>
      </c>
      <c r="D126" s="307">
        <v>5</v>
      </c>
      <c r="E126" s="307">
        <v>25</v>
      </c>
      <c r="F126" s="307">
        <v>35</v>
      </c>
      <c r="G126" s="313"/>
      <c r="H126" s="307">
        <v>65</v>
      </c>
      <c r="I126" s="307">
        <v>220</v>
      </c>
      <c r="J126" s="307">
        <f t="shared" si="0"/>
        <v>285</v>
      </c>
      <c r="L126" s="191"/>
      <c r="M126" s="191"/>
    </row>
    <row r="127" spans="1:13" x14ac:dyDescent="0.2">
      <c r="A127" s="219"/>
      <c r="B127" s="191" t="s">
        <v>99</v>
      </c>
      <c r="C127" s="191" t="s">
        <v>486</v>
      </c>
      <c r="D127" s="307">
        <v>15</v>
      </c>
      <c r="E127" s="307">
        <v>30</v>
      </c>
      <c r="F127" s="307">
        <v>40</v>
      </c>
      <c r="G127" s="313"/>
      <c r="H127" s="307">
        <v>85</v>
      </c>
      <c r="I127" s="307">
        <v>205</v>
      </c>
      <c r="J127" s="307">
        <f t="shared" ref="J127:J148" si="2">SUM(H127:I127)</f>
        <v>290</v>
      </c>
      <c r="L127" s="191"/>
      <c r="M127" s="191"/>
    </row>
    <row r="128" spans="1:13" x14ac:dyDescent="0.2">
      <c r="A128" s="219"/>
      <c r="B128" s="191" t="s">
        <v>101</v>
      </c>
      <c r="C128" s="191" t="s">
        <v>487</v>
      </c>
      <c r="D128" s="307">
        <v>5</v>
      </c>
      <c r="E128" s="307">
        <v>10</v>
      </c>
      <c r="F128" s="307">
        <v>15</v>
      </c>
      <c r="G128" s="313"/>
      <c r="H128" s="307">
        <v>40</v>
      </c>
      <c r="I128" s="307">
        <v>75</v>
      </c>
      <c r="J128" s="307">
        <f t="shared" si="2"/>
        <v>115</v>
      </c>
      <c r="L128" s="191"/>
      <c r="M128" s="191"/>
    </row>
    <row r="129" spans="1:13" x14ac:dyDescent="0.2">
      <c r="A129" s="219"/>
      <c r="B129" s="191" t="s">
        <v>488</v>
      </c>
      <c r="C129" s="191" t="s">
        <v>489</v>
      </c>
      <c r="D129" s="307">
        <v>0</v>
      </c>
      <c r="E129" s="307">
        <v>10</v>
      </c>
      <c r="F129" s="307">
        <v>10</v>
      </c>
      <c r="G129" s="313"/>
      <c r="H129" s="307">
        <v>30</v>
      </c>
      <c r="I129" s="307">
        <v>100</v>
      </c>
      <c r="J129" s="307">
        <f t="shared" si="2"/>
        <v>130</v>
      </c>
      <c r="L129" s="191"/>
      <c r="M129" s="191"/>
    </row>
    <row r="130" spans="1:13" x14ac:dyDescent="0.2">
      <c r="A130" s="219"/>
      <c r="B130" s="191" t="s">
        <v>490</v>
      </c>
      <c r="C130" s="191" t="s">
        <v>491</v>
      </c>
      <c r="D130" s="307">
        <v>0</v>
      </c>
      <c r="E130" s="307">
        <v>5</v>
      </c>
      <c r="F130" s="307">
        <v>5</v>
      </c>
      <c r="G130" s="313"/>
      <c r="H130" s="307">
        <v>0</v>
      </c>
      <c r="I130" s="307">
        <v>15</v>
      </c>
      <c r="J130" s="307">
        <f t="shared" si="2"/>
        <v>15</v>
      </c>
      <c r="L130" s="191"/>
      <c r="M130" s="191"/>
    </row>
    <row r="131" spans="1:13" x14ac:dyDescent="0.2">
      <c r="A131" s="196" t="s">
        <v>30</v>
      </c>
      <c r="B131" s="78" t="s">
        <v>136</v>
      </c>
      <c r="C131" s="194" t="s">
        <v>530</v>
      </c>
      <c r="D131" s="309">
        <v>40</v>
      </c>
      <c r="E131" s="309">
        <v>105</v>
      </c>
      <c r="F131" s="309">
        <v>150</v>
      </c>
      <c r="G131" s="313"/>
      <c r="H131" s="309">
        <v>440</v>
      </c>
      <c r="I131" s="309">
        <v>825</v>
      </c>
      <c r="J131" s="309">
        <f t="shared" si="2"/>
        <v>1265</v>
      </c>
      <c r="L131" s="191"/>
      <c r="M131" s="191"/>
    </row>
    <row r="132" spans="1:13" x14ac:dyDescent="0.2">
      <c r="A132" s="191"/>
      <c r="B132" s="191"/>
      <c r="C132" s="191"/>
      <c r="D132" s="307"/>
      <c r="E132" s="307"/>
      <c r="F132" s="307"/>
      <c r="G132" s="313"/>
      <c r="H132" s="307"/>
      <c r="I132" s="307"/>
      <c r="J132" s="307"/>
      <c r="L132" s="191"/>
      <c r="M132" s="191"/>
    </row>
    <row r="133" spans="1:13" x14ac:dyDescent="0.2">
      <c r="A133" s="218" t="s">
        <v>297</v>
      </c>
      <c r="B133" s="193" t="s">
        <v>492</v>
      </c>
      <c r="C133" s="193" t="s">
        <v>207</v>
      </c>
      <c r="D133" s="312">
        <v>1375</v>
      </c>
      <c r="E133" s="312">
        <v>510</v>
      </c>
      <c r="F133" s="312">
        <v>1885</v>
      </c>
      <c r="G133" s="313"/>
      <c r="H133" s="312">
        <v>21165</v>
      </c>
      <c r="I133" s="312">
        <v>7760</v>
      </c>
      <c r="J133" s="312">
        <f t="shared" si="2"/>
        <v>28925</v>
      </c>
      <c r="L133" s="191"/>
      <c r="M133" s="191"/>
    </row>
    <row r="134" spans="1:13" x14ac:dyDescent="0.2">
      <c r="A134" s="218" t="s">
        <v>297</v>
      </c>
      <c r="B134" s="193" t="s">
        <v>493</v>
      </c>
      <c r="C134" s="193" t="s">
        <v>209</v>
      </c>
      <c r="D134" s="312">
        <v>810</v>
      </c>
      <c r="E134" s="312">
        <v>440</v>
      </c>
      <c r="F134" s="312">
        <v>1245</v>
      </c>
      <c r="G134" s="313"/>
      <c r="H134" s="312">
        <v>11455</v>
      </c>
      <c r="I134" s="312">
        <v>6445</v>
      </c>
      <c r="J134" s="312">
        <f t="shared" si="2"/>
        <v>17900</v>
      </c>
      <c r="L134" s="191"/>
      <c r="M134" s="191"/>
    </row>
    <row r="135" spans="1:13" x14ac:dyDescent="0.2">
      <c r="A135" s="218" t="s">
        <v>297</v>
      </c>
      <c r="B135" s="193" t="s">
        <v>494</v>
      </c>
      <c r="C135" s="193" t="s">
        <v>265</v>
      </c>
      <c r="D135" s="312">
        <v>715</v>
      </c>
      <c r="E135" s="312">
        <v>405</v>
      </c>
      <c r="F135" s="312">
        <v>1120</v>
      </c>
      <c r="G135" s="313"/>
      <c r="H135" s="312">
        <v>10770</v>
      </c>
      <c r="I135" s="312">
        <v>6335</v>
      </c>
      <c r="J135" s="312">
        <f t="shared" si="2"/>
        <v>17105</v>
      </c>
      <c r="L135" s="191"/>
      <c r="M135" s="191"/>
    </row>
    <row r="136" spans="1:13" x14ac:dyDescent="0.2">
      <c r="A136" s="219"/>
      <c r="B136" s="191" t="s">
        <v>495</v>
      </c>
      <c r="C136" s="191" t="s">
        <v>496</v>
      </c>
      <c r="D136" s="307">
        <v>160</v>
      </c>
      <c r="E136" s="307">
        <v>145</v>
      </c>
      <c r="F136" s="307">
        <v>305</v>
      </c>
      <c r="G136" s="313"/>
      <c r="H136" s="307">
        <v>2190</v>
      </c>
      <c r="I136" s="307">
        <v>1985</v>
      </c>
      <c r="J136" s="307">
        <f t="shared" si="2"/>
        <v>4175</v>
      </c>
      <c r="L136" s="191"/>
      <c r="M136" s="191"/>
    </row>
    <row r="137" spans="1:13" x14ac:dyDescent="0.2">
      <c r="A137" s="219"/>
      <c r="B137" s="191" t="s">
        <v>497</v>
      </c>
      <c r="C137" s="191" t="s">
        <v>498</v>
      </c>
      <c r="D137" s="307">
        <v>35</v>
      </c>
      <c r="E137" s="307">
        <v>80</v>
      </c>
      <c r="F137" s="307">
        <v>120</v>
      </c>
      <c r="G137" s="313"/>
      <c r="H137" s="307">
        <v>495</v>
      </c>
      <c r="I137" s="307">
        <v>1145</v>
      </c>
      <c r="J137" s="307">
        <f t="shared" si="2"/>
        <v>1640</v>
      </c>
      <c r="L137" s="191"/>
      <c r="M137" s="191"/>
    </row>
    <row r="138" spans="1:13" x14ac:dyDescent="0.2">
      <c r="A138" s="218" t="s">
        <v>297</v>
      </c>
      <c r="B138" s="193" t="s">
        <v>594</v>
      </c>
      <c r="C138" s="193" t="s">
        <v>521</v>
      </c>
      <c r="D138" s="312">
        <v>200</v>
      </c>
      <c r="E138" s="312">
        <v>225</v>
      </c>
      <c r="F138" s="312">
        <v>425</v>
      </c>
      <c r="G138" s="313"/>
      <c r="H138" s="312">
        <v>2685</v>
      </c>
      <c r="I138" s="312">
        <v>3130</v>
      </c>
      <c r="J138" s="312">
        <f t="shared" si="2"/>
        <v>5815</v>
      </c>
      <c r="L138" s="191"/>
      <c r="M138" s="191"/>
    </row>
    <row r="139" spans="1:13" x14ac:dyDescent="0.2">
      <c r="A139" s="218" t="s">
        <v>297</v>
      </c>
      <c r="B139" s="193" t="s">
        <v>499</v>
      </c>
      <c r="C139" s="193" t="s">
        <v>213</v>
      </c>
      <c r="D139" s="312">
        <v>1435</v>
      </c>
      <c r="E139" s="312">
        <v>1430</v>
      </c>
      <c r="F139" s="312">
        <v>2865</v>
      </c>
      <c r="G139" s="313"/>
      <c r="H139" s="312">
        <v>21240</v>
      </c>
      <c r="I139" s="312">
        <v>21845</v>
      </c>
      <c r="J139" s="312">
        <f t="shared" si="2"/>
        <v>43085</v>
      </c>
      <c r="L139" s="191"/>
      <c r="M139" s="191"/>
    </row>
    <row r="140" spans="1:13" x14ac:dyDescent="0.2">
      <c r="A140" s="218" t="s">
        <v>297</v>
      </c>
      <c r="B140" s="193" t="s">
        <v>500</v>
      </c>
      <c r="C140" s="193" t="s">
        <v>262</v>
      </c>
      <c r="D140" s="312">
        <v>80</v>
      </c>
      <c r="E140" s="312">
        <v>65</v>
      </c>
      <c r="F140" s="312">
        <v>140</v>
      </c>
      <c r="G140" s="313"/>
      <c r="H140" s="312">
        <v>1125</v>
      </c>
      <c r="I140" s="312">
        <v>1055</v>
      </c>
      <c r="J140" s="312">
        <f t="shared" si="2"/>
        <v>2180</v>
      </c>
      <c r="L140" s="191"/>
      <c r="M140" s="191"/>
    </row>
    <row r="141" spans="1:13" x14ac:dyDescent="0.2">
      <c r="A141" s="219"/>
      <c r="B141" s="191" t="s">
        <v>501</v>
      </c>
      <c r="C141" s="191" t="s">
        <v>502</v>
      </c>
      <c r="D141" s="307">
        <v>1940</v>
      </c>
      <c r="E141" s="307">
        <v>1775</v>
      </c>
      <c r="F141" s="307">
        <v>3715</v>
      </c>
      <c r="G141" s="313"/>
      <c r="H141" s="307">
        <v>26035</v>
      </c>
      <c r="I141" s="307">
        <v>24695</v>
      </c>
      <c r="J141" s="307">
        <f t="shared" si="2"/>
        <v>50730</v>
      </c>
      <c r="L141" s="191"/>
      <c r="M141" s="191"/>
    </row>
    <row r="142" spans="1:13" x14ac:dyDescent="0.2">
      <c r="A142" s="219"/>
      <c r="B142" s="191" t="s">
        <v>503</v>
      </c>
      <c r="C142" s="191" t="s">
        <v>504</v>
      </c>
      <c r="D142" s="307">
        <v>75</v>
      </c>
      <c r="E142" s="307">
        <v>60</v>
      </c>
      <c r="F142" s="307">
        <v>130</v>
      </c>
      <c r="G142" s="313"/>
      <c r="H142" s="307">
        <v>1060</v>
      </c>
      <c r="I142" s="307">
        <v>805</v>
      </c>
      <c r="J142" s="307">
        <f t="shared" si="2"/>
        <v>1865</v>
      </c>
      <c r="L142" s="191"/>
      <c r="M142" s="191"/>
    </row>
    <row r="143" spans="1:13" x14ac:dyDescent="0.2">
      <c r="A143" s="219"/>
      <c r="B143" s="191" t="s">
        <v>505</v>
      </c>
      <c r="C143" s="191" t="s">
        <v>506</v>
      </c>
      <c r="D143" s="307">
        <v>730</v>
      </c>
      <c r="E143" s="307">
        <v>465</v>
      </c>
      <c r="F143" s="307">
        <v>1190</v>
      </c>
      <c r="G143" s="313"/>
      <c r="H143" s="307">
        <v>10865</v>
      </c>
      <c r="I143" s="307">
        <v>7050</v>
      </c>
      <c r="J143" s="307">
        <f t="shared" si="2"/>
        <v>17915</v>
      </c>
      <c r="L143" s="191"/>
      <c r="M143" s="191"/>
    </row>
    <row r="144" spans="1:13" x14ac:dyDescent="0.2">
      <c r="A144" s="218" t="s">
        <v>297</v>
      </c>
      <c r="B144" s="193" t="s">
        <v>381</v>
      </c>
      <c r="C144" s="193" t="s">
        <v>522</v>
      </c>
      <c r="D144" s="312">
        <v>2740</v>
      </c>
      <c r="E144" s="312">
        <v>2300</v>
      </c>
      <c r="F144" s="312">
        <v>5040</v>
      </c>
      <c r="G144" s="313"/>
      <c r="H144" s="312">
        <v>37965</v>
      </c>
      <c r="I144" s="312">
        <v>32545</v>
      </c>
      <c r="J144" s="312">
        <f t="shared" si="2"/>
        <v>70510</v>
      </c>
      <c r="L144" s="191"/>
      <c r="M144" s="191"/>
    </row>
    <row r="145" spans="1:15" x14ac:dyDescent="0.2">
      <c r="A145" s="218" t="s">
        <v>297</v>
      </c>
      <c r="B145" s="193" t="s">
        <v>507</v>
      </c>
      <c r="C145" s="193" t="s">
        <v>264</v>
      </c>
      <c r="D145" s="312">
        <v>30</v>
      </c>
      <c r="E145" s="312">
        <v>30</v>
      </c>
      <c r="F145" s="312">
        <v>60</v>
      </c>
      <c r="G145" s="313"/>
      <c r="H145" s="312">
        <v>485</v>
      </c>
      <c r="I145" s="312">
        <v>545</v>
      </c>
      <c r="J145" s="312">
        <f t="shared" si="2"/>
        <v>1030</v>
      </c>
      <c r="L145" s="191"/>
      <c r="M145" s="191"/>
    </row>
    <row r="146" spans="1:15" x14ac:dyDescent="0.2">
      <c r="A146" s="196" t="s">
        <v>31</v>
      </c>
      <c r="B146" s="78" t="s">
        <v>137</v>
      </c>
      <c r="C146" s="194" t="s">
        <v>531</v>
      </c>
      <c r="D146" s="309">
        <v>7380</v>
      </c>
      <c r="E146" s="309">
        <v>5395</v>
      </c>
      <c r="F146" s="309">
        <v>12775</v>
      </c>
      <c r="G146" s="313"/>
      <c r="H146" s="309">
        <v>106890</v>
      </c>
      <c r="I146" s="309">
        <v>79660</v>
      </c>
      <c r="J146" s="309">
        <f t="shared" si="2"/>
        <v>186550</v>
      </c>
    </row>
    <row r="147" spans="1:15" x14ac:dyDescent="0.2">
      <c r="D147" s="307"/>
      <c r="E147" s="307"/>
      <c r="F147" s="307"/>
      <c r="G147" s="313"/>
      <c r="H147" s="307"/>
      <c r="I147" s="307"/>
      <c r="J147" s="307"/>
    </row>
    <row r="148" spans="1:15" x14ac:dyDescent="0.2">
      <c r="A148" s="9" t="s">
        <v>391</v>
      </c>
      <c r="B148" s="9" t="s">
        <v>535</v>
      </c>
      <c r="C148" s="9"/>
      <c r="D148" s="315">
        <f>SUM(D72,D99,D116,D122,D131,D146)</f>
        <v>8570</v>
      </c>
      <c r="E148" s="315">
        <f>SUM(E72,E99,E116,E122,E131,E146)</f>
        <v>6665</v>
      </c>
      <c r="F148" s="315">
        <f>SUM(F72,F99,F116,F122,F131,F146)</f>
        <v>15240</v>
      </c>
      <c r="G148" s="313"/>
      <c r="H148" s="315">
        <f>SUM(H72,H99,H116,H122,H131,H146)</f>
        <v>125050</v>
      </c>
      <c r="I148" s="315">
        <f>SUM(I72,I99,I116,I122,I131,I146)</f>
        <v>93865</v>
      </c>
      <c r="J148" s="315">
        <f t="shared" si="2"/>
        <v>218915</v>
      </c>
    </row>
    <row r="149" spans="1:15" x14ac:dyDescent="0.2">
      <c r="G149" s="207"/>
    </row>
    <row r="150" spans="1:15" x14ac:dyDescent="0.2">
      <c r="G150" s="207"/>
    </row>
    <row r="151" spans="1:15" x14ac:dyDescent="0.2">
      <c r="B151" s="200" t="s">
        <v>541</v>
      </c>
      <c r="C151" s="200"/>
      <c r="D151" s="228" t="s">
        <v>598</v>
      </c>
      <c r="E151" s="201"/>
      <c r="F151" s="201"/>
      <c r="G151" s="207"/>
      <c r="H151" s="228" t="s">
        <v>260</v>
      </c>
      <c r="I151" s="201"/>
      <c r="J151" s="201"/>
      <c r="K151" s="201"/>
      <c r="L151" s="197" t="s">
        <v>599</v>
      </c>
      <c r="M151" s="229"/>
      <c r="N151" s="229"/>
      <c r="O151" s="201"/>
    </row>
    <row r="152" spans="1:15" x14ac:dyDescent="0.2">
      <c r="B152" s="201"/>
      <c r="C152" s="197" t="s">
        <v>508</v>
      </c>
      <c r="D152" s="228" t="s">
        <v>12</v>
      </c>
      <c r="E152" s="228" t="s">
        <v>13</v>
      </c>
      <c r="F152" s="228" t="s">
        <v>21</v>
      </c>
      <c r="G152" s="228"/>
      <c r="H152" s="228" t="s">
        <v>12</v>
      </c>
      <c r="I152" s="228" t="s">
        <v>13</v>
      </c>
      <c r="J152" s="228" t="s">
        <v>21</v>
      </c>
      <c r="K152" s="201"/>
      <c r="L152" s="228" t="s">
        <v>12</v>
      </c>
      <c r="M152" s="228" t="s">
        <v>13</v>
      </c>
      <c r="N152" s="228" t="s">
        <v>21</v>
      </c>
      <c r="O152" s="201"/>
    </row>
    <row r="153" spans="1:15" x14ac:dyDescent="0.2">
      <c r="B153" s="229"/>
      <c r="C153" s="230" t="s">
        <v>533</v>
      </c>
      <c r="D153" s="300">
        <v>36</v>
      </c>
      <c r="E153" s="300">
        <v>11</v>
      </c>
      <c r="F153" s="300">
        <f>SUM(D153:E153)</f>
        <v>47</v>
      </c>
      <c r="G153" s="301"/>
      <c r="H153" s="300">
        <v>1958</v>
      </c>
      <c r="I153" s="300">
        <v>655</v>
      </c>
      <c r="J153" s="300">
        <f>SUM(H153:I153)</f>
        <v>2613</v>
      </c>
      <c r="K153" s="299"/>
      <c r="L153" s="299">
        <v>1.00635330408852</v>
      </c>
      <c r="M153" s="299">
        <v>0.31932822630733337</v>
      </c>
      <c r="N153" s="299">
        <v>0.66932459736565231</v>
      </c>
      <c r="O153" s="201"/>
    </row>
    <row r="154" spans="1:15" x14ac:dyDescent="0.2">
      <c r="B154" s="201"/>
      <c r="C154" s="195" t="s">
        <v>189</v>
      </c>
      <c r="D154" s="300">
        <v>36</v>
      </c>
      <c r="E154" s="300">
        <v>22</v>
      </c>
      <c r="F154" s="300">
        <v>58</v>
      </c>
      <c r="G154" s="300"/>
      <c r="H154" s="300">
        <v>1592</v>
      </c>
      <c r="I154" s="300">
        <v>1038</v>
      </c>
      <c r="J154" s="300">
        <f t="shared" ref="J154:J166" si="3">SUM(H154:I154)</f>
        <v>2630</v>
      </c>
      <c r="K154" s="299"/>
      <c r="L154" s="299">
        <v>7.0478371949607963</v>
      </c>
      <c r="M154" s="299">
        <v>4.3054817589458612</v>
      </c>
      <c r="N154" s="299">
        <v>5.6764159109937982</v>
      </c>
      <c r="O154" s="201"/>
    </row>
    <row r="155" spans="1:15" x14ac:dyDescent="0.2">
      <c r="B155" s="201"/>
      <c r="C155" s="195" t="s">
        <v>190</v>
      </c>
      <c r="D155" s="300">
        <v>54</v>
      </c>
      <c r="E155" s="300">
        <v>33</v>
      </c>
      <c r="F155" s="300">
        <v>87</v>
      </c>
      <c r="G155" s="302"/>
      <c r="H155" s="300">
        <v>2114</v>
      </c>
      <c r="I155" s="300">
        <v>1397</v>
      </c>
      <c r="J155" s="300">
        <f t="shared" si="3"/>
        <v>3511</v>
      </c>
      <c r="K155" s="299"/>
      <c r="L155" s="299">
        <v>10.274832748555815</v>
      </c>
      <c r="M155" s="299">
        <v>6.2200776567271081</v>
      </c>
      <c r="N155" s="299">
        <v>8.2378874647759286</v>
      </c>
      <c r="O155" s="201"/>
    </row>
    <row r="156" spans="1:15" x14ac:dyDescent="0.2">
      <c r="B156" s="201"/>
      <c r="C156" s="195" t="s">
        <v>191</v>
      </c>
      <c r="D156" s="300">
        <v>183</v>
      </c>
      <c r="E156" s="300">
        <v>136</v>
      </c>
      <c r="F156" s="300">
        <v>319</v>
      </c>
      <c r="G156" s="300"/>
      <c r="H156" s="300">
        <v>6330</v>
      </c>
      <c r="I156" s="300">
        <v>5112</v>
      </c>
      <c r="J156" s="300">
        <f t="shared" si="3"/>
        <v>11442</v>
      </c>
      <c r="K156" s="299"/>
      <c r="L156" s="299">
        <v>28.650805392927008</v>
      </c>
      <c r="M156" s="299">
        <v>21.350698568168777</v>
      </c>
      <c r="N156" s="299">
        <v>25.005741914091558</v>
      </c>
      <c r="O156" s="201"/>
    </row>
    <row r="157" spans="1:15" x14ac:dyDescent="0.2">
      <c r="B157" s="201"/>
      <c r="C157" s="195" t="s">
        <v>192</v>
      </c>
      <c r="D157" s="300">
        <v>333</v>
      </c>
      <c r="E157" s="300">
        <v>194</v>
      </c>
      <c r="F157" s="300">
        <v>527</v>
      </c>
      <c r="G157" s="300"/>
      <c r="H157" s="300">
        <v>10006</v>
      </c>
      <c r="I157" s="300">
        <v>6361</v>
      </c>
      <c r="J157" s="300">
        <f t="shared" si="3"/>
        <v>16367</v>
      </c>
      <c r="K157" s="299"/>
      <c r="L157" s="299">
        <v>51.662829447502496</v>
      </c>
      <c r="M157" s="299">
        <v>30.495113315282531</v>
      </c>
      <c r="N157" s="299">
        <v>41.148359355571408</v>
      </c>
      <c r="O157" s="201"/>
    </row>
    <row r="158" spans="1:15" x14ac:dyDescent="0.2">
      <c r="B158" s="201"/>
      <c r="C158" s="195" t="s">
        <v>193</v>
      </c>
      <c r="D158" s="300">
        <v>589</v>
      </c>
      <c r="E158" s="300">
        <v>348</v>
      </c>
      <c r="F158" s="300">
        <v>937</v>
      </c>
      <c r="G158" s="300"/>
      <c r="H158" s="300">
        <v>15123</v>
      </c>
      <c r="I158" s="300">
        <v>9875</v>
      </c>
      <c r="J158" s="300">
        <f t="shared" si="3"/>
        <v>24998</v>
      </c>
      <c r="K158" s="299"/>
      <c r="L158" s="299">
        <v>97.987023789718847</v>
      </c>
      <c r="M158" s="299">
        <v>57.955808695869401</v>
      </c>
      <c r="N158" s="299">
        <v>77.982119041327607</v>
      </c>
      <c r="O158" s="201"/>
    </row>
    <row r="159" spans="1:15" x14ac:dyDescent="0.2">
      <c r="B159" s="201"/>
      <c r="C159" s="195" t="s">
        <v>194</v>
      </c>
      <c r="D159" s="300">
        <v>896</v>
      </c>
      <c r="E159" s="300">
        <v>517</v>
      </c>
      <c r="F159" s="300">
        <v>1413</v>
      </c>
      <c r="G159" s="300"/>
      <c r="H159" s="300">
        <v>19119</v>
      </c>
      <c r="I159" s="300">
        <v>12405</v>
      </c>
      <c r="J159" s="300">
        <f t="shared" si="3"/>
        <v>31524</v>
      </c>
      <c r="K159" s="299"/>
      <c r="L159" s="299">
        <v>167.49134970735747</v>
      </c>
      <c r="M159" s="299">
        <v>95.902887660062291</v>
      </c>
      <c r="N159" s="299">
        <v>131.55934602063238</v>
      </c>
      <c r="O159" s="201"/>
    </row>
    <row r="160" spans="1:15" x14ac:dyDescent="0.2">
      <c r="B160" s="201"/>
      <c r="C160" s="195" t="s">
        <v>195</v>
      </c>
      <c r="D160" s="300">
        <v>1220</v>
      </c>
      <c r="E160" s="300">
        <v>716</v>
      </c>
      <c r="F160" s="300">
        <v>1936</v>
      </c>
      <c r="G160" s="300"/>
      <c r="H160" s="300">
        <v>21082</v>
      </c>
      <c r="I160" s="300">
        <v>14083</v>
      </c>
      <c r="J160" s="300">
        <f t="shared" si="3"/>
        <v>35165</v>
      </c>
      <c r="K160" s="299"/>
      <c r="L160" s="299">
        <v>244.09006923554793</v>
      </c>
      <c r="M160" s="299">
        <v>141.00775247231294</v>
      </c>
      <c r="N160" s="299">
        <v>192.14183560955905</v>
      </c>
      <c r="O160" s="201"/>
    </row>
    <row r="161" spans="2:15" x14ac:dyDescent="0.2">
      <c r="B161" s="201"/>
      <c r="C161" s="195" t="s">
        <v>196</v>
      </c>
      <c r="D161" s="300">
        <v>1435</v>
      </c>
      <c r="E161" s="300">
        <v>910</v>
      </c>
      <c r="F161" s="300">
        <v>2345</v>
      </c>
      <c r="G161" s="300"/>
      <c r="H161" s="300">
        <v>19567</v>
      </c>
      <c r="I161" s="300">
        <v>14291</v>
      </c>
      <c r="J161" s="300">
        <f t="shared" si="3"/>
        <v>33858</v>
      </c>
      <c r="K161" s="299"/>
      <c r="L161" s="299">
        <v>351.13433518769784</v>
      </c>
      <c r="M161" s="299">
        <v>211.03088587751165</v>
      </c>
      <c r="N161" s="299">
        <v>279.20256413919884</v>
      </c>
      <c r="O161" s="201"/>
    </row>
    <row r="162" spans="2:15" x14ac:dyDescent="0.2">
      <c r="B162" s="201"/>
      <c r="C162" s="195" t="s">
        <v>197</v>
      </c>
      <c r="D162" s="300">
        <v>1331</v>
      </c>
      <c r="E162" s="300">
        <v>940</v>
      </c>
      <c r="F162" s="300">
        <v>2271</v>
      </c>
      <c r="G162" s="300"/>
      <c r="H162" s="300">
        <v>13607</v>
      </c>
      <c r="I162" s="300">
        <v>11248</v>
      </c>
      <c r="J162" s="300">
        <f t="shared" si="3"/>
        <v>24855</v>
      </c>
      <c r="K162" s="299"/>
      <c r="L162" s="299">
        <v>494.63280667884356</v>
      </c>
      <c r="M162" s="299">
        <v>302.03326221628151</v>
      </c>
      <c r="N162" s="299">
        <v>391.34087237479804</v>
      </c>
      <c r="O162" s="201"/>
    </row>
    <row r="163" spans="2:15" x14ac:dyDescent="0.2">
      <c r="B163" s="201"/>
      <c r="C163" s="195" t="s">
        <v>198</v>
      </c>
      <c r="D163" s="300">
        <v>1243</v>
      </c>
      <c r="E163" s="300">
        <v>1022</v>
      </c>
      <c r="F163" s="300">
        <v>2265</v>
      </c>
      <c r="G163" s="300"/>
      <c r="H163" s="300">
        <v>9073</v>
      </c>
      <c r="I163" s="300">
        <v>8713</v>
      </c>
      <c r="J163" s="300">
        <f t="shared" si="3"/>
        <v>17786</v>
      </c>
      <c r="K163" s="299"/>
      <c r="L163" s="299">
        <v>729.29745713983971</v>
      </c>
      <c r="M163" s="299">
        <v>435.3586170761111</v>
      </c>
      <c r="N163" s="299">
        <v>559.00115255425271</v>
      </c>
      <c r="O163" s="201"/>
    </row>
    <row r="164" spans="2:15" x14ac:dyDescent="0.2">
      <c r="B164" s="201"/>
      <c r="C164" s="195" t="s">
        <v>199</v>
      </c>
      <c r="D164" s="300">
        <v>834</v>
      </c>
      <c r="E164" s="300">
        <v>981</v>
      </c>
      <c r="F164" s="300">
        <v>1815</v>
      </c>
      <c r="G164" s="300"/>
      <c r="H164" s="300">
        <v>4208</v>
      </c>
      <c r="I164" s="300">
        <v>5744</v>
      </c>
      <c r="J164" s="300">
        <f t="shared" si="3"/>
        <v>9952</v>
      </c>
      <c r="K164" s="299"/>
      <c r="L164" s="299">
        <v>959.39813296982038</v>
      </c>
      <c r="M164" s="299">
        <v>627.97664771854352</v>
      </c>
      <c r="N164" s="299">
        <v>746.46662183754177</v>
      </c>
      <c r="O164" s="201"/>
    </row>
    <row r="165" spans="2:15" x14ac:dyDescent="0.2">
      <c r="B165" s="201"/>
      <c r="C165" s="195" t="s">
        <v>200</v>
      </c>
      <c r="D165" s="300">
        <v>321</v>
      </c>
      <c r="E165" s="300">
        <v>625</v>
      </c>
      <c r="F165" s="300">
        <v>946</v>
      </c>
      <c r="G165" s="300"/>
      <c r="H165" s="300">
        <v>1117</v>
      </c>
      <c r="I165" s="300">
        <v>2392</v>
      </c>
      <c r="J165" s="300">
        <f t="shared" si="3"/>
        <v>3509</v>
      </c>
      <c r="K165" s="299"/>
      <c r="L165" s="299">
        <v>1138.8834684500896</v>
      </c>
      <c r="M165" s="299">
        <v>883.29859025544999</v>
      </c>
      <c r="N165" s="299">
        <v>956.10604085180353</v>
      </c>
      <c r="O165" s="201"/>
    </row>
    <row r="166" spans="2:15" x14ac:dyDescent="0.2">
      <c r="B166" s="201"/>
      <c r="C166" s="195" t="s">
        <v>201</v>
      </c>
      <c r="D166" s="300">
        <v>65</v>
      </c>
      <c r="E166" s="300">
        <v>211</v>
      </c>
      <c r="F166" s="300">
        <v>276</v>
      </c>
      <c r="G166" s="300"/>
      <c r="H166" s="300">
        <v>150</v>
      </c>
      <c r="I166" s="300">
        <v>541</v>
      </c>
      <c r="J166" s="300">
        <f t="shared" si="3"/>
        <v>691</v>
      </c>
      <c r="K166" s="299"/>
      <c r="L166" s="299">
        <v>1307.0581138145988</v>
      </c>
      <c r="M166" s="299">
        <v>1090.6647368965162</v>
      </c>
      <c r="N166" s="299">
        <v>1134.9150869690366</v>
      </c>
      <c r="O166" s="201"/>
    </row>
    <row r="167" spans="2:15" x14ac:dyDescent="0.2">
      <c r="B167" s="201"/>
      <c r="C167" s="201" t="s">
        <v>20</v>
      </c>
      <c r="D167" s="300">
        <f>SUM(D153:D166)</f>
        <v>8576</v>
      </c>
      <c r="E167" s="300">
        <f>SUM(E153:E166)</f>
        <v>6666</v>
      </c>
      <c r="F167" s="300">
        <f>SUM(F153:F166)</f>
        <v>15242</v>
      </c>
      <c r="G167" s="300"/>
      <c r="H167" s="300">
        <f t="shared" ref="H167:J167" si="4">SUM(H153:H166)</f>
        <v>125046</v>
      </c>
      <c r="I167" s="300">
        <f t="shared" si="4"/>
        <v>93855</v>
      </c>
      <c r="J167" s="300">
        <f t="shared" si="4"/>
        <v>218901</v>
      </c>
      <c r="K167" s="299"/>
      <c r="L167" s="299">
        <v>100.88140065637609</v>
      </c>
      <c r="M167" s="299">
        <v>77.240173603836936</v>
      </c>
      <c r="N167" s="299">
        <v>88.971671757106748</v>
      </c>
      <c r="O167" s="201"/>
    </row>
    <row r="168" spans="2:15" x14ac:dyDescent="0.2">
      <c r="B168" s="201"/>
      <c r="C168" s="201"/>
      <c r="D168" s="201"/>
      <c r="E168" s="201"/>
      <c r="F168" s="201"/>
      <c r="G168" s="201"/>
      <c r="H168" s="201"/>
      <c r="I168" s="201"/>
      <c r="J168" s="201"/>
      <c r="K168" s="201"/>
      <c r="O168" s="201"/>
    </row>
    <row r="169" spans="2:15" x14ac:dyDescent="0.2">
      <c r="B169" s="40"/>
    </row>
  </sheetData>
  <hyperlinks>
    <hyperlink ref="B4" r:id="rId1"/>
    <hyperlink ref="B6" r:id="rId2" display="https://www.cbs.nl/nl-nl/onze-diensten/methoden/onderzoeksomschrijvingen/korte-onderzoeksbeschrijvingen/doodsoorzakenstatistiek"/>
    <hyperlink ref="B10" r:id="rId3"/>
  </hyperlinks>
  <pageMargins left="0.7" right="0.7" top="0.75" bottom="0.75" header="0.3" footer="0.3"/>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N104"/>
  <sheetViews>
    <sheetView workbookViewId="0">
      <selection activeCell="G14" sqref="G14"/>
    </sheetView>
  </sheetViews>
  <sheetFormatPr defaultRowHeight="12.75" x14ac:dyDescent="0.2"/>
  <cols>
    <col min="1" max="1" width="12" style="72" customWidth="1"/>
    <col min="2" max="2" width="56.33203125" style="72" bestFit="1" customWidth="1"/>
    <col min="3" max="3" width="45.1640625" style="72" customWidth="1"/>
    <col min="4" max="4" width="11.83203125" style="72" customWidth="1"/>
    <col min="5" max="5" width="14.1640625" style="72" bestFit="1" customWidth="1"/>
    <col min="6" max="6" width="9" style="72" bestFit="1" customWidth="1"/>
    <col min="7" max="7" width="12.5" style="72" customWidth="1"/>
    <col min="8" max="8" width="11.33203125" style="72" customWidth="1"/>
    <col min="9" max="9" width="12.6640625" style="72" bestFit="1" customWidth="1"/>
    <col min="10" max="10" width="9.33203125" style="72"/>
    <col min="11" max="11" width="23.83203125" style="72" customWidth="1"/>
    <col min="12" max="12" width="10.83203125" style="72" customWidth="1"/>
    <col min="13" max="13" width="11.5" style="72" customWidth="1"/>
    <col min="14" max="14" width="10.83203125" style="72" customWidth="1"/>
    <col min="15" max="16384" width="9.33203125" style="72"/>
  </cols>
  <sheetData>
    <row r="1" spans="1:9" x14ac:dyDescent="0.2">
      <c r="A1" s="77" t="s">
        <v>176</v>
      </c>
    </row>
    <row r="2" spans="1:9" s="373" customFormat="1" x14ac:dyDescent="0.2">
      <c r="G2" s="385"/>
      <c r="H2" s="385"/>
      <c r="I2" s="385"/>
    </row>
    <row r="3" spans="1:9" s="373" customFormat="1" x14ac:dyDescent="0.2">
      <c r="A3" s="412" t="s">
        <v>7</v>
      </c>
      <c r="B3" s="273" t="s">
        <v>800</v>
      </c>
      <c r="G3" s="385"/>
      <c r="H3" s="385"/>
      <c r="I3" s="385"/>
    </row>
    <row r="4" spans="1:9" s="373" customFormat="1" x14ac:dyDescent="0.2">
      <c r="A4" s="412"/>
      <c r="B4" s="413" t="s">
        <v>256</v>
      </c>
      <c r="G4" s="385"/>
      <c r="H4" s="385"/>
      <c r="I4" s="385"/>
    </row>
    <row r="5" spans="1:9" s="373" customFormat="1" x14ac:dyDescent="0.2">
      <c r="A5" s="412" t="s">
        <v>10</v>
      </c>
      <c r="B5" s="414">
        <v>2017</v>
      </c>
      <c r="G5" s="385"/>
      <c r="H5" s="385"/>
      <c r="I5" s="385"/>
    </row>
    <row r="6" spans="1:9" s="373" customFormat="1" x14ac:dyDescent="0.2">
      <c r="A6" s="412" t="s">
        <v>14</v>
      </c>
      <c r="B6" s="413" t="s">
        <v>808</v>
      </c>
    </row>
    <row r="7" spans="1:9" s="373" customFormat="1" x14ac:dyDescent="0.2">
      <c r="A7" s="412" t="s">
        <v>129</v>
      </c>
      <c r="B7" s="415" t="s">
        <v>916</v>
      </c>
    </row>
    <row r="8" spans="1:9" s="373" customFormat="1" x14ac:dyDescent="0.2">
      <c r="A8" s="412"/>
      <c r="B8" s="415" t="s">
        <v>917</v>
      </c>
    </row>
    <row r="9" spans="1:9" s="373" customFormat="1" x14ac:dyDescent="0.2">
      <c r="A9" s="412"/>
      <c r="B9" s="415" t="s">
        <v>918</v>
      </c>
    </row>
    <row r="10" spans="1:9" s="373" customFormat="1" x14ac:dyDescent="0.2">
      <c r="A10" s="412"/>
      <c r="B10" s="373" t="s">
        <v>919</v>
      </c>
    </row>
    <row r="11" spans="1:9" s="373" customFormat="1" x14ac:dyDescent="0.2">
      <c r="A11" s="412"/>
      <c r="B11" s="413" t="s">
        <v>799</v>
      </c>
    </row>
    <row r="12" spans="1:9" s="373" customFormat="1" x14ac:dyDescent="0.2">
      <c r="A12" s="416" t="s">
        <v>130</v>
      </c>
      <c r="B12" s="415" t="s">
        <v>901</v>
      </c>
    </row>
    <row r="13" spans="1:9" s="373" customFormat="1" x14ac:dyDescent="0.2">
      <c r="A13" s="416"/>
      <c r="B13" s="415" t="s">
        <v>902</v>
      </c>
    </row>
    <row r="14" spans="1:9" s="373" customFormat="1" x14ac:dyDescent="0.2"/>
    <row r="16" spans="1:9" x14ac:dyDescent="0.2">
      <c r="A16" s="77" t="s">
        <v>15</v>
      </c>
      <c r="B16" s="77" t="s">
        <v>16</v>
      </c>
      <c r="C16" s="249" t="s">
        <v>794</v>
      </c>
      <c r="E16" s="328"/>
    </row>
    <row r="17" spans="1:14" x14ac:dyDescent="0.2">
      <c r="A17" s="82" t="s">
        <v>22</v>
      </c>
      <c r="B17" s="78" t="s">
        <v>132</v>
      </c>
      <c r="C17" s="78" t="s">
        <v>777</v>
      </c>
      <c r="E17" s="328"/>
    </row>
    <row r="18" spans="1:14" x14ac:dyDescent="0.2">
      <c r="A18" s="82" t="s">
        <v>24</v>
      </c>
      <c r="B18" s="78" t="s">
        <v>133</v>
      </c>
      <c r="C18" s="78" t="s">
        <v>766</v>
      </c>
    </row>
    <row r="19" spans="1:14" x14ac:dyDescent="0.2">
      <c r="A19" s="82" t="s">
        <v>26</v>
      </c>
      <c r="B19" s="78" t="s">
        <v>134</v>
      </c>
      <c r="C19" s="78" t="s">
        <v>806</v>
      </c>
    </row>
    <row r="20" spans="1:14" x14ac:dyDescent="0.2">
      <c r="A20" s="82" t="s">
        <v>28</v>
      </c>
      <c r="B20" s="78" t="s">
        <v>135</v>
      </c>
      <c r="C20" s="78" t="s">
        <v>744</v>
      </c>
    </row>
    <row r="21" spans="1:14" x14ac:dyDescent="0.2">
      <c r="A21" s="82" t="s">
        <v>30</v>
      </c>
      <c r="B21" s="78" t="s">
        <v>136</v>
      </c>
      <c r="C21" s="78" t="s">
        <v>791</v>
      </c>
    </row>
    <row r="22" spans="1:14" x14ac:dyDescent="0.2">
      <c r="A22" s="82" t="s">
        <v>31</v>
      </c>
      <c r="B22" s="78" t="s">
        <v>137</v>
      </c>
      <c r="C22" s="78" t="s">
        <v>749</v>
      </c>
    </row>
    <row r="23" spans="1:14" x14ac:dyDescent="0.2">
      <c r="A23" s="90"/>
      <c r="B23" s="90"/>
      <c r="C23" s="90"/>
    </row>
    <row r="24" spans="1:14" x14ac:dyDescent="0.2">
      <c r="A24" s="90"/>
      <c r="B24" s="90"/>
      <c r="C24" s="90"/>
      <c r="D24" s="176"/>
    </row>
    <row r="25" spans="1:14" ht="21" x14ac:dyDescent="0.35">
      <c r="A25" s="73" t="s">
        <v>9</v>
      </c>
      <c r="B25" s="90"/>
      <c r="C25" s="90"/>
    </row>
    <row r="26" spans="1:14" x14ac:dyDescent="0.2">
      <c r="A26" s="250"/>
      <c r="B26" s="250"/>
      <c r="D26" s="249" t="s">
        <v>810</v>
      </c>
      <c r="E26" s="249"/>
      <c r="F26" s="249"/>
      <c r="G26" s="249" t="s">
        <v>807</v>
      </c>
      <c r="H26" s="249"/>
      <c r="I26" s="249"/>
      <c r="K26" s="249" t="s">
        <v>809</v>
      </c>
      <c r="M26" s="249"/>
      <c r="N26" s="249"/>
    </row>
    <row r="27" spans="1:14" x14ac:dyDescent="0.2">
      <c r="A27" s="249" t="s">
        <v>15</v>
      </c>
      <c r="B27" s="249" t="s">
        <v>16</v>
      </c>
      <c r="C27" s="249" t="s">
        <v>794</v>
      </c>
      <c r="D27" s="205" t="s">
        <v>12</v>
      </c>
      <c r="E27" s="249" t="s">
        <v>13</v>
      </c>
      <c r="F27" s="249" t="s">
        <v>231</v>
      </c>
      <c r="G27" s="205" t="s">
        <v>12</v>
      </c>
      <c r="H27" s="249" t="s">
        <v>13</v>
      </c>
      <c r="I27" s="249" t="s">
        <v>231</v>
      </c>
      <c r="K27" s="249" t="s">
        <v>792</v>
      </c>
      <c r="L27" s="205" t="s">
        <v>12</v>
      </c>
      <c r="M27" s="249" t="s">
        <v>13</v>
      </c>
      <c r="N27" s="249" t="s">
        <v>231</v>
      </c>
    </row>
    <row r="28" spans="1:14" x14ac:dyDescent="0.2">
      <c r="B28" s="250" t="s">
        <v>768</v>
      </c>
      <c r="C28" s="250" t="s">
        <v>767</v>
      </c>
      <c r="D28" s="250">
        <v>8</v>
      </c>
      <c r="E28" s="250">
        <v>7</v>
      </c>
      <c r="F28" s="250">
        <v>15</v>
      </c>
      <c r="G28" s="170"/>
      <c r="H28" s="170"/>
      <c r="I28" s="170"/>
      <c r="K28" s="250" t="s">
        <v>793</v>
      </c>
      <c r="L28" s="250">
        <v>8</v>
      </c>
      <c r="M28" s="250">
        <v>5</v>
      </c>
      <c r="N28" s="250">
        <v>13</v>
      </c>
    </row>
    <row r="29" spans="1:14" x14ac:dyDescent="0.2">
      <c r="B29" s="250" t="s">
        <v>770</v>
      </c>
      <c r="C29" s="250" t="s">
        <v>769</v>
      </c>
      <c r="D29" s="250">
        <v>11</v>
      </c>
      <c r="E29" s="250">
        <v>3</v>
      </c>
      <c r="F29" s="250">
        <v>14</v>
      </c>
      <c r="G29" s="170"/>
      <c r="H29" s="170"/>
      <c r="I29" s="170"/>
      <c r="K29" s="250" t="s">
        <v>186</v>
      </c>
      <c r="L29" s="250">
        <v>39</v>
      </c>
      <c r="M29" s="250">
        <v>47</v>
      </c>
      <c r="N29" s="250">
        <v>86</v>
      </c>
    </row>
    <row r="30" spans="1:14" x14ac:dyDescent="0.2">
      <c r="B30" s="250" t="s">
        <v>772</v>
      </c>
      <c r="C30" s="250" t="s">
        <v>771</v>
      </c>
      <c r="D30" s="250">
        <v>12</v>
      </c>
      <c r="E30" s="250">
        <v>6</v>
      </c>
      <c r="F30" s="250">
        <v>18</v>
      </c>
      <c r="G30" s="170"/>
      <c r="H30" s="170"/>
      <c r="I30" s="170"/>
      <c r="K30" s="250" t="s">
        <v>187</v>
      </c>
      <c r="L30" s="250">
        <v>70</v>
      </c>
      <c r="M30" s="250">
        <v>70</v>
      </c>
      <c r="N30" s="250">
        <v>140</v>
      </c>
    </row>
    <row r="31" spans="1:14" x14ac:dyDescent="0.2">
      <c r="B31" s="250" t="s">
        <v>774</v>
      </c>
      <c r="C31" s="250" t="s">
        <v>773</v>
      </c>
      <c r="D31" s="250">
        <v>6</v>
      </c>
      <c r="E31" s="250">
        <v>17</v>
      </c>
      <c r="F31" s="250">
        <v>23</v>
      </c>
      <c r="G31" s="170"/>
      <c r="H31" s="170"/>
      <c r="I31" s="170"/>
      <c r="K31" s="250" t="s">
        <v>188</v>
      </c>
      <c r="L31" s="250">
        <v>64</v>
      </c>
      <c r="M31" s="250">
        <v>71</v>
      </c>
      <c r="N31" s="250">
        <v>135</v>
      </c>
    </row>
    <row r="32" spans="1:14" x14ac:dyDescent="0.2">
      <c r="B32" s="250" t="s">
        <v>776</v>
      </c>
      <c r="C32" s="250" t="s">
        <v>775</v>
      </c>
      <c r="D32" s="250">
        <v>53</v>
      </c>
      <c r="E32" s="250">
        <v>44</v>
      </c>
      <c r="F32" s="250">
        <v>97</v>
      </c>
      <c r="G32" s="170"/>
      <c r="H32" s="170"/>
      <c r="I32" s="170"/>
      <c r="K32" s="250" t="s">
        <v>189</v>
      </c>
      <c r="L32" s="250">
        <v>70</v>
      </c>
      <c r="M32" s="250">
        <v>73</v>
      </c>
      <c r="N32" s="250">
        <v>143</v>
      </c>
    </row>
    <row r="33" spans="1:14" x14ac:dyDescent="0.2">
      <c r="A33" s="82" t="s">
        <v>22</v>
      </c>
      <c r="B33" s="78" t="s">
        <v>132</v>
      </c>
      <c r="C33" s="78" t="s">
        <v>777</v>
      </c>
      <c r="D33" s="78">
        <v>90</v>
      </c>
      <c r="E33" s="78">
        <v>77</v>
      </c>
      <c r="F33" s="78">
        <v>167</v>
      </c>
      <c r="G33" s="79">
        <v>88</v>
      </c>
      <c r="H33" s="79">
        <v>77</v>
      </c>
      <c r="I33" s="79">
        <v>80</v>
      </c>
      <c r="K33" s="250" t="s">
        <v>190</v>
      </c>
      <c r="L33" s="250">
        <v>80</v>
      </c>
      <c r="M33" s="250">
        <v>72</v>
      </c>
      <c r="N33" s="250">
        <v>152</v>
      </c>
    </row>
    <row r="34" spans="1:14" x14ac:dyDescent="0.2">
      <c r="C34" s="250"/>
      <c r="D34" s="250"/>
      <c r="E34" s="250"/>
      <c r="F34" s="250"/>
      <c r="G34" s="250"/>
      <c r="H34" s="250"/>
      <c r="I34" s="250"/>
      <c r="K34" s="250" t="s">
        <v>191</v>
      </c>
      <c r="L34" s="250">
        <v>110</v>
      </c>
      <c r="M34" s="250">
        <v>88</v>
      </c>
      <c r="N34" s="250">
        <v>198</v>
      </c>
    </row>
    <row r="35" spans="1:14" x14ac:dyDescent="0.2">
      <c r="B35" s="250" t="s">
        <v>751</v>
      </c>
      <c r="C35" s="250" t="s">
        <v>750</v>
      </c>
      <c r="D35" s="250">
        <v>2</v>
      </c>
      <c r="E35" s="250">
        <v>0</v>
      </c>
      <c r="F35" s="250">
        <v>2</v>
      </c>
      <c r="G35" s="170"/>
      <c r="H35" s="170"/>
      <c r="I35" s="170"/>
      <c r="K35" s="250" t="s">
        <v>192</v>
      </c>
      <c r="L35" s="250">
        <v>131</v>
      </c>
      <c r="M35" s="250">
        <v>81</v>
      </c>
      <c r="N35" s="250">
        <v>212</v>
      </c>
    </row>
    <row r="36" spans="1:14" x14ac:dyDescent="0.2">
      <c r="B36" s="250" t="s">
        <v>753</v>
      </c>
      <c r="C36" s="250" t="s">
        <v>752</v>
      </c>
      <c r="D36" s="250">
        <v>1</v>
      </c>
      <c r="E36" s="250">
        <v>0</v>
      </c>
      <c r="F36" s="250">
        <v>1</v>
      </c>
      <c r="G36" s="170"/>
      <c r="H36" s="170"/>
      <c r="I36" s="170"/>
      <c r="K36" s="250" t="s">
        <v>193</v>
      </c>
      <c r="L36" s="250">
        <v>141</v>
      </c>
      <c r="M36" s="250">
        <v>76</v>
      </c>
      <c r="N36" s="250">
        <v>217</v>
      </c>
    </row>
    <row r="37" spans="1:14" x14ac:dyDescent="0.2">
      <c r="B37" s="250" t="s">
        <v>755</v>
      </c>
      <c r="C37" s="250" t="s">
        <v>754</v>
      </c>
      <c r="D37" s="250">
        <v>8</v>
      </c>
      <c r="E37" s="250">
        <v>5</v>
      </c>
      <c r="F37" s="250">
        <v>13</v>
      </c>
      <c r="G37" s="170"/>
      <c r="H37" s="170"/>
      <c r="I37" s="170"/>
      <c r="K37" s="250" t="s">
        <v>194</v>
      </c>
      <c r="L37" s="250">
        <v>136</v>
      </c>
      <c r="M37" s="250">
        <v>41</v>
      </c>
      <c r="N37" s="250">
        <v>177</v>
      </c>
    </row>
    <row r="38" spans="1:14" x14ac:dyDescent="0.2">
      <c r="B38" s="250" t="s">
        <v>757</v>
      </c>
      <c r="C38" s="250" t="s">
        <v>756</v>
      </c>
      <c r="D38" s="250">
        <v>18</v>
      </c>
      <c r="E38" s="250">
        <v>10</v>
      </c>
      <c r="F38" s="250">
        <v>28</v>
      </c>
      <c r="G38" s="170"/>
      <c r="H38" s="170"/>
      <c r="I38" s="170"/>
      <c r="K38" s="250" t="s">
        <v>19</v>
      </c>
      <c r="L38" s="250">
        <v>9</v>
      </c>
      <c r="M38" s="250">
        <v>3</v>
      </c>
      <c r="N38" s="250">
        <v>12</v>
      </c>
    </row>
    <row r="39" spans="1:14" x14ac:dyDescent="0.2">
      <c r="B39" s="250" t="s">
        <v>759</v>
      </c>
      <c r="C39" s="250" t="s">
        <v>758</v>
      </c>
      <c r="D39" s="250">
        <v>19</v>
      </c>
      <c r="E39" s="250">
        <v>30</v>
      </c>
      <c r="F39" s="250">
        <v>49</v>
      </c>
      <c r="G39" s="170"/>
      <c r="H39" s="170"/>
      <c r="I39" s="170"/>
      <c r="K39" s="250" t="s">
        <v>20</v>
      </c>
      <c r="L39" s="250">
        <v>858</v>
      </c>
      <c r="M39" s="250">
        <v>627</v>
      </c>
      <c r="N39" s="250">
        <v>1485</v>
      </c>
    </row>
    <row r="40" spans="1:14" x14ac:dyDescent="0.2">
      <c r="B40" s="250" t="s">
        <v>761</v>
      </c>
      <c r="C40" s="250" t="s">
        <v>760</v>
      </c>
      <c r="D40" s="250">
        <v>30</v>
      </c>
      <c r="E40" s="250">
        <v>56</v>
      </c>
      <c r="F40" s="250">
        <v>86</v>
      </c>
      <c r="G40" s="170"/>
      <c r="H40" s="170"/>
      <c r="I40" s="170"/>
    </row>
    <row r="41" spans="1:14" x14ac:dyDescent="0.2">
      <c r="B41" s="250" t="s">
        <v>763</v>
      </c>
      <c r="C41" s="250" t="s">
        <v>762</v>
      </c>
      <c r="D41" s="250">
        <v>6</v>
      </c>
      <c r="E41" s="250">
        <v>7</v>
      </c>
      <c r="F41" s="250">
        <v>13</v>
      </c>
      <c r="G41" s="170"/>
      <c r="H41" s="170"/>
      <c r="I41" s="170"/>
    </row>
    <row r="42" spans="1:14" x14ac:dyDescent="0.2">
      <c r="B42" s="250" t="s">
        <v>765</v>
      </c>
      <c r="C42" s="250" t="s">
        <v>764</v>
      </c>
      <c r="D42" s="250">
        <v>39</v>
      </c>
      <c r="E42" s="250">
        <v>19</v>
      </c>
      <c r="F42" s="250">
        <v>58</v>
      </c>
      <c r="G42" s="170"/>
      <c r="H42" s="170"/>
      <c r="I42" s="170"/>
    </row>
    <row r="43" spans="1:14" x14ac:dyDescent="0.2">
      <c r="A43" s="82" t="s">
        <v>24</v>
      </c>
      <c r="B43" s="78" t="s">
        <v>133</v>
      </c>
      <c r="C43" s="78" t="s">
        <v>766</v>
      </c>
      <c r="D43" s="78">
        <v>123</v>
      </c>
      <c r="E43" s="78">
        <v>127</v>
      </c>
      <c r="F43" s="78">
        <v>250</v>
      </c>
      <c r="G43" s="79">
        <v>119</v>
      </c>
      <c r="H43" s="79">
        <v>90</v>
      </c>
      <c r="I43" s="79">
        <v>99</v>
      </c>
    </row>
    <row r="44" spans="1:14" x14ac:dyDescent="0.2">
      <c r="C44" s="250"/>
      <c r="D44" s="250"/>
      <c r="E44" s="250"/>
      <c r="F44" s="250"/>
      <c r="G44" s="250"/>
      <c r="H44" s="250"/>
      <c r="I44" s="250"/>
    </row>
    <row r="45" spans="1:14" x14ac:dyDescent="0.2">
      <c r="B45" s="250" t="s">
        <v>727</v>
      </c>
      <c r="C45" s="250" t="s">
        <v>726</v>
      </c>
      <c r="D45" s="250">
        <v>59</v>
      </c>
      <c r="E45" s="250">
        <v>64</v>
      </c>
      <c r="F45" s="250">
        <v>123</v>
      </c>
      <c r="G45" s="170"/>
      <c r="H45" s="170"/>
      <c r="I45" s="170"/>
    </row>
    <row r="46" spans="1:14" x14ac:dyDescent="0.2">
      <c r="B46" s="250" t="s">
        <v>729</v>
      </c>
      <c r="C46" s="250" t="s">
        <v>728</v>
      </c>
      <c r="D46" s="250">
        <v>53</v>
      </c>
      <c r="E46" s="250">
        <v>32</v>
      </c>
      <c r="F46" s="250">
        <v>85</v>
      </c>
      <c r="G46" s="170"/>
      <c r="H46" s="170"/>
      <c r="I46" s="170"/>
    </row>
    <row r="47" spans="1:14" x14ac:dyDescent="0.2">
      <c r="B47" s="250" t="s">
        <v>731</v>
      </c>
      <c r="C47" s="250" t="s">
        <v>730</v>
      </c>
      <c r="D47" s="250">
        <v>11</v>
      </c>
      <c r="E47" s="250">
        <v>7</v>
      </c>
      <c r="F47" s="250">
        <v>18</v>
      </c>
      <c r="G47" s="170"/>
      <c r="H47" s="170"/>
      <c r="I47" s="170"/>
    </row>
    <row r="48" spans="1:14" x14ac:dyDescent="0.2">
      <c r="B48" s="250" t="s">
        <v>733</v>
      </c>
      <c r="C48" s="250" t="s">
        <v>732</v>
      </c>
      <c r="D48" s="250">
        <v>10</v>
      </c>
      <c r="E48" s="250">
        <v>6</v>
      </c>
      <c r="F48" s="250">
        <v>16</v>
      </c>
      <c r="G48" s="170"/>
      <c r="H48" s="170"/>
      <c r="I48" s="170"/>
    </row>
    <row r="49" spans="1:9" x14ac:dyDescent="0.2">
      <c r="B49" s="250" t="s">
        <v>60</v>
      </c>
      <c r="C49" s="250" t="s">
        <v>734</v>
      </c>
      <c r="D49" s="250">
        <v>21</v>
      </c>
      <c r="E49" s="250">
        <v>15</v>
      </c>
      <c r="F49" s="250">
        <v>36</v>
      </c>
      <c r="G49" s="170"/>
      <c r="H49" s="170"/>
      <c r="I49" s="170"/>
    </row>
    <row r="50" spans="1:9" x14ac:dyDescent="0.2">
      <c r="B50" s="250" t="s">
        <v>736</v>
      </c>
      <c r="C50" s="250" t="s">
        <v>735</v>
      </c>
      <c r="D50" s="250">
        <v>23</v>
      </c>
      <c r="E50" s="250">
        <v>16</v>
      </c>
      <c r="F50" s="250">
        <v>39</v>
      </c>
      <c r="G50" s="170"/>
      <c r="H50" s="170"/>
      <c r="I50" s="170"/>
    </row>
    <row r="51" spans="1:9" x14ac:dyDescent="0.2">
      <c r="B51" s="250" t="s">
        <v>738</v>
      </c>
      <c r="C51" s="250" t="s">
        <v>737</v>
      </c>
      <c r="D51" s="250">
        <v>87</v>
      </c>
      <c r="E51" s="250">
        <v>51</v>
      </c>
      <c r="F51" s="250">
        <v>138</v>
      </c>
      <c r="G51" s="170"/>
      <c r="H51" s="170"/>
      <c r="I51" s="170"/>
    </row>
    <row r="52" spans="1:9" x14ac:dyDescent="0.2">
      <c r="A52" s="82" t="s">
        <v>26</v>
      </c>
      <c r="B52" s="78" t="s">
        <v>134</v>
      </c>
      <c r="C52" s="78" t="s">
        <v>739</v>
      </c>
      <c r="D52" s="78">
        <v>264</v>
      </c>
      <c r="E52" s="78">
        <v>191</v>
      </c>
      <c r="F52" s="78">
        <v>455</v>
      </c>
      <c r="G52" s="79">
        <v>101</v>
      </c>
      <c r="H52" s="79">
        <v>144</v>
      </c>
      <c r="I52" s="79">
        <v>126</v>
      </c>
    </row>
    <row r="53" spans="1:9" x14ac:dyDescent="0.2">
      <c r="C53" s="250"/>
      <c r="D53" s="250"/>
      <c r="E53" s="250"/>
      <c r="F53" s="250"/>
      <c r="G53" s="250"/>
      <c r="H53" s="250"/>
      <c r="I53" s="250"/>
    </row>
    <row r="54" spans="1:9" x14ac:dyDescent="0.2">
      <c r="B54" s="250" t="s">
        <v>741</v>
      </c>
      <c r="C54" s="250" t="s">
        <v>740</v>
      </c>
      <c r="D54" s="250">
        <v>9</v>
      </c>
      <c r="E54" s="250">
        <v>1</v>
      </c>
      <c r="F54" s="250">
        <v>10</v>
      </c>
      <c r="G54" s="170"/>
      <c r="H54" s="170"/>
      <c r="I54" s="170"/>
    </row>
    <row r="55" spans="1:9" x14ac:dyDescent="0.2">
      <c r="B55" s="250" t="s">
        <v>743</v>
      </c>
      <c r="C55" s="250" t="s">
        <v>742</v>
      </c>
      <c r="D55" s="250">
        <v>0</v>
      </c>
      <c r="E55" s="250">
        <v>0</v>
      </c>
      <c r="F55" s="250">
        <v>0</v>
      </c>
      <c r="G55" s="170"/>
      <c r="H55" s="170"/>
      <c r="I55" s="170"/>
    </row>
    <row r="56" spans="1:9" x14ac:dyDescent="0.2">
      <c r="A56" s="82" t="s">
        <v>28</v>
      </c>
      <c r="B56" s="78" t="s">
        <v>135</v>
      </c>
      <c r="C56" s="78" t="s">
        <v>744</v>
      </c>
      <c r="D56" s="78">
        <v>9</v>
      </c>
      <c r="E56" s="78">
        <v>1</v>
      </c>
      <c r="F56" s="78">
        <v>10</v>
      </c>
      <c r="G56" s="329" t="s">
        <v>271</v>
      </c>
      <c r="H56" s="329" t="s">
        <v>271</v>
      </c>
      <c r="I56" s="329" t="s">
        <v>271</v>
      </c>
    </row>
    <row r="57" spans="1:9" x14ac:dyDescent="0.2">
      <c r="B57" s="250"/>
      <c r="C57" s="250"/>
      <c r="D57" s="250"/>
      <c r="E57" s="250"/>
      <c r="F57" s="250"/>
      <c r="G57" s="250"/>
      <c r="H57" s="250"/>
      <c r="I57" s="250"/>
    </row>
    <row r="58" spans="1:9" x14ac:dyDescent="0.2">
      <c r="B58" s="250" t="s">
        <v>480</v>
      </c>
      <c r="C58" s="250" t="s">
        <v>778</v>
      </c>
      <c r="D58" s="250">
        <v>55</v>
      </c>
      <c r="E58" s="250">
        <v>64</v>
      </c>
      <c r="F58" s="250">
        <v>119</v>
      </c>
      <c r="G58" s="170"/>
      <c r="H58" s="170"/>
      <c r="I58" s="170"/>
    </row>
    <row r="59" spans="1:9" x14ac:dyDescent="0.2">
      <c r="B59" s="250" t="s">
        <v>482</v>
      </c>
      <c r="C59" s="250" t="s">
        <v>779</v>
      </c>
      <c r="D59" s="250">
        <v>14</v>
      </c>
      <c r="E59" s="250">
        <v>21</v>
      </c>
      <c r="F59" s="250">
        <v>35</v>
      </c>
      <c r="G59" s="170"/>
      <c r="H59" s="170"/>
      <c r="I59" s="170"/>
    </row>
    <row r="60" spans="1:9" x14ac:dyDescent="0.2">
      <c r="B60" s="250" t="s">
        <v>83</v>
      </c>
      <c r="C60" s="250" t="s">
        <v>780</v>
      </c>
      <c r="D60" s="250">
        <v>5</v>
      </c>
      <c r="E60" s="250">
        <v>0</v>
      </c>
      <c r="F60" s="250">
        <v>5</v>
      </c>
      <c r="G60" s="170"/>
      <c r="H60" s="170"/>
      <c r="I60" s="170"/>
    </row>
    <row r="61" spans="1:9" x14ac:dyDescent="0.2">
      <c r="B61" s="250" t="s">
        <v>782</v>
      </c>
      <c r="C61" s="250" t="s">
        <v>781</v>
      </c>
      <c r="D61" s="250">
        <v>2</v>
      </c>
      <c r="E61" s="250">
        <v>0</v>
      </c>
      <c r="F61" s="250">
        <v>2</v>
      </c>
      <c r="G61" s="170"/>
      <c r="H61" s="170"/>
      <c r="I61" s="170"/>
    </row>
    <row r="62" spans="1:9" x14ac:dyDescent="0.2">
      <c r="B62" s="250" t="s">
        <v>784</v>
      </c>
      <c r="C62" s="250" t="s">
        <v>783</v>
      </c>
      <c r="D62" s="250">
        <v>16</v>
      </c>
      <c r="E62" s="250">
        <v>7</v>
      </c>
      <c r="F62" s="250">
        <v>23</v>
      </c>
      <c r="G62" s="170"/>
      <c r="H62" s="170"/>
      <c r="I62" s="170"/>
    </row>
    <row r="63" spans="1:9" x14ac:dyDescent="0.2">
      <c r="B63" s="250" t="s">
        <v>786</v>
      </c>
      <c r="C63" s="250" t="s">
        <v>785</v>
      </c>
      <c r="D63" s="250">
        <v>53</v>
      </c>
      <c r="E63" s="250">
        <v>32</v>
      </c>
      <c r="F63" s="250">
        <v>85</v>
      </c>
      <c r="G63" s="170"/>
      <c r="H63" s="170"/>
      <c r="I63" s="170"/>
    </row>
    <row r="64" spans="1:9" x14ac:dyDescent="0.2">
      <c r="B64" s="250" t="s">
        <v>788</v>
      </c>
      <c r="C64" s="250" t="s">
        <v>787</v>
      </c>
      <c r="D64" s="250">
        <v>2</v>
      </c>
      <c r="E64" s="250">
        <v>1</v>
      </c>
      <c r="F64" s="250">
        <v>3</v>
      </c>
      <c r="G64" s="170"/>
      <c r="H64" s="170"/>
      <c r="I64" s="170"/>
    </row>
    <row r="65" spans="1:9" x14ac:dyDescent="0.2">
      <c r="B65" s="250" t="s">
        <v>790</v>
      </c>
      <c r="C65" s="250" t="s">
        <v>789</v>
      </c>
      <c r="D65" s="250">
        <v>26</v>
      </c>
      <c r="E65" s="250">
        <v>24</v>
      </c>
      <c r="F65" s="250">
        <v>50</v>
      </c>
      <c r="G65" s="170"/>
      <c r="H65" s="170"/>
      <c r="I65" s="170"/>
    </row>
    <row r="66" spans="1:9" x14ac:dyDescent="0.2">
      <c r="A66" s="82" t="s">
        <v>30</v>
      </c>
      <c r="B66" s="78" t="s">
        <v>136</v>
      </c>
      <c r="C66" s="78" t="s">
        <v>791</v>
      </c>
      <c r="D66" s="78">
        <v>173</v>
      </c>
      <c r="E66" s="78">
        <v>149</v>
      </c>
      <c r="F66" s="78">
        <v>322</v>
      </c>
      <c r="G66" s="79">
        <v>110</v>
      </c>
      <c r="H66" s="79">
        <v>115</v>
      </c>
      <c r="I66" s="79">
        <v>111</v>
      </c>
    </row>
    <row r="67" spans="1:9" x14ac:dyDescent="0.2">
      <c r="B67" s="250"/>
      <c r="C67" s="250"/>
      <c r="D67" s="250"/>
      <c r="E67" s="250"/>
      <c r="F67" s="250"/>
      <c r="G67" s="250"/>
      <c r="H67" s="250"/>
      <c r="I67" s="250"/>
    </row>
    <row r="68" spans="1:9" s="250" customFormat="1" x14ac:dyDescent="0.2">
      <c r="B68" s="250" t="s">
        <v>746</v>
      </c>
      <c r="C68" s="250" t="s">
        <v>745</v>
      </c>
      <c r="D68" s="250">
        <v>173</v>
      </c>
      <c r="E68" s="250">
        <v>70</v>
      </c>
      <c r="F68" s="250">
        <v>243</v>
      </c>
      <c r="G68" s="170"/>
      <c r="H68" s="170"/>
      <c r="I68" s="170"/>
    </row>
    <row r="69" spans="1:9" s="250" customFormat="1" x14ac:dyDescent="0.2">
      <c r="B69" s="250" t="s">
        <v>748</v>
      </c>
      <c r="C69" s="250" t="s">
        <v>747</v>
      </c>
      <c r="D69" s="250">
        <v>26</v>
      </c>
      <c r="E69" s="250">
        <v>12</v>
      </c>
      <c r="F69" s="250">
        <v>38</v>
      </c>
      <c r="G69" s="170"/>
      <c r="H69" s="170"/>
      <c r="I69" s="170"/>
    </row>
    <row r="70" spans="1:9" s="250" customFormat="1" x14ac:dyDescent="0.2">
      <c r="A70" s="82" t="s">
        <v>31</v>
      </c>
      <c r="B70" s="78" t="s">
        <v>137</v>
      </c>
      <c r="C70" s="78" t="s">
        <v>749</v>
      </c>
      <c r="D70" s="78">
        <v>199</v>
      </c>
      <c r="E70" s="78">
        <v>82</v>
      </c>
      <c r="F70" s="78">
        <v>281</v>
      </c>
      <c r="G70" s="79">
        <v>334</v>
      </c>
      <c r="H70" s="79">
        <v>295</v>
      </c>
      <c r="I70" s="79">
        <v>329</v>
      </c>
    </row>
    <row r="71" spans="1:9" s="250" customFormat="1" x14ac:dyDescent="0.2"/>
    <row r="72" spans="1:9" s="250" customFormat="1" x14ac:dyDescent="0.2">
      <c r="A72" s="215"/>
      <c r="B72" s="215" t="s">
        <v>391</v>
      </c>
      <c r="C72" s="215" t="s">
        <v>257</v>
      </c>
      <c r="D72" s="215">
        <f>SUM(D33,D43,D52,D56,D66,D70)</f>
        <v>858</v>
      </c>
      <c r="E72" s="215">
        <f t="shared" ref="E72:F72" si="0">SUM(E33,E43,E52,E56,E66,E70)</f>
        <v>627</v>
      </c>
      <c r="F72" s="215">
        <f t="shared" si="0"/>
        <v>1485</v>
      </c>
      <c r="G72" s="34">
        <v>139</v>
      </c>
      <c r="H72" s="34">
        <v>130</v>
      </c>
      <c r="I72" s="34">
        <v>136</v>
      </c>
    </row>
    <row r="73" spans="1:9" s="250" customFormat="1" x14ac:dyDescent="0.2">
      <c r="B73" s="250" t="s">
        <v>795</v>
      </c>
      <c r="F73" s="250">
        <v>338005</v>
      </c>
    </row>
    <row r="74" spans="1:9" s="250" customFormat="1" x14ac:dyDescent="0.2"/>
    <row r="75" spans="1:9" s="250" customFormat="1" x14ac:dyDescent="0.2"/>
    <row r="76" spans="1:9" s="250" customFormat="1" x14ac:dyDescent="0.2">
      <c r="G76" s="249"/>
      <c r="H76" s="249"/>
      <c r="I76" s="249"/>
    </row>
    <row r="77" spans="1:9" s="250" customFormat="1" x14ac:dyDescent="0.2">
      <c r="G77" s="205"/>
      <c r="H77" s="249"/>
      <c r="I77" s="249"/>
    </row>
    <row r="78" spans="1:9" s="250" customFormat="1" x14ac:dyDescent="0.2">
      <c r="G78" s="170"/>
      <c r="H78" s="170"/>
      <c r="I78" s="170"/>
    </row>
    <row r="79" spans="1:9" s="250" customFormat="1" x14ac:dyDescent="0.2">
      <c r="G79" s="170"/>
      <c r="H79" s="170"/>
      <c r="I79" s="170"/>
    </row>
    <row r="80" spans="1:9" s="250" customFormat="1" x14ac:dyDescent="0.2">
      <c r="G80" s="170"/>
      <c r="H80" s="170"/>
      <c r="I80" s="170"/>
    </row>
    <row r="81" spans="1:9" s="250" customFormat="1" x14ac:dyDescent="0.2">
      <c r="G81" s="170"/>
      <c r="H81" s="170"/>
      <c r="I81" s="170"/>
    </row>
    <row r="82" spans="1:9" s="250" customFormat="1" x14ac:dyDescent="0.2">
      <c r="G82" s="170"/>
      <c r="H82" s="170"/>
      <c r="I82" s="170"/>
    </row>
    <row r="83" spans="1:9" x14ac:dyDescent="0.2">
      <c r="G83" s="170"/>
      <c r="H83" s="170"/>
      <c r="I83" s="170"/>
    </row>
    <row r="84" spans="1:9" x14ac:dyDescent="0.2">
      <c r="G84" s="170"/>
      <c r="H84" s="170"/>
      <c r="I84" s="170"/>
    </row>
    <row r="85" spans="1:9" x14ac:dyDescent="0.2">
      <c r="G85" s="170"/>
      <c r="H85" s="170"/>
      <c r="I85" s="170"/>
    </row>
    <row r="86" spans="1:9" x14ac:dyDescent="0.2">
      <c r="G86" s="170"/>
      <c r="H86" s="170"/>
      <c r="I86" s="170"/>
    </row>
    <row r="87" spans="1:9" x14ac:dyDescent="0.2">
      <c r="G87" s="170"/>
      <c r="H87" s="170"/>
      <c r="I87" s="170"/>
    </row>
    <row r="88" spans="1:9" x14ac:dyDescent="0.2">
      <c r="G88" s="170"/>
      <c r="H88" s="170"/>
      <c r="I88" s="170"/>
    </row>
    <row r="89" spans="1:9" x14ac:dyDescent="0.2">
      <c r="A89" s="250"/>
      <c r="B89" s="250"/>
      <c r="G89" s="170"/>
      <c r="H89" s="170"/>
      <c r="I89" s="170"/>
    </row>
    <row r="104" spans="1:9" x14ac:dyDescent="0.2">
      <c r="A104" s="250"/>
      <c r="B104" s="250"/>
      <c r="C104" s="250"/>
      <c r="D104" s="250"/>
      <c r="E104" s="250"/>
      <c r="F104" s="250"/>
      <c r="G104" s="250"/>
      <c r="H104" s="250"/>
      <c r="I104" s="250"/>
    </row>
  </sheetData>
  <hyperlinks>
    <hyperlink ref="B11" r:id="rId1"/>
    <hyperlink ref="B6" r:id="rId2" location="definitie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Toelichting</vt:lpstr>
      <vt:lpstr>Overzicht</vt:lpstr>
      <vt:lpstr>Prev-Inc huisartsenzorg</vt:lpstr>
      <vt:lpstr>Prev-Inc kanker</vt:lpstr>
      <vt:lpstr>Prev medisch-special. zorg</vt:lpstr>
      <vt:lpstr>Prev bevolkingsonderzoek</vt:lpstr>
      <vt:lpstr>Prev bevolkingsonderzoek (2)</vt:lpstr>
      <vt:lpstr>Sterfte en verl. levensjaren</vt:lpstr>
      <vt:lpstr>Ziekteverzuim - ArboNed</vt:lpstr>
      <vt:lpstr>Ziekteverzuim - NEA</vt:lpstr>
      <vt:lpstr>Arbeidsongeschiktheid</vt:lpstr>
      <vt:lpstr>Kosten</vt:lpstr>
      <vt:lpstr>Toekomst huisartsenzorg</vt:lpstr>
      <vt:lpstr>Toekomst kanker</vt:lpstr>
      <vt:lpstr>Toekomst medisch special. zorg</vt:lpstr>
      <vt:lpstr>Complicaties bar chir</vt:lpstr>
      <vt:lpstr>Kwaliteit v. leven - GE</vt:lpstr>
      <vt:lpstr>Kwaliteit v. leven - Ecorys</vt:lpstr>
      <vt:lpstr>Kwaliteit v. leven - ResCon</vt:lpstr>
    </vt:vector>
  </TitlesOfParts>
  <Company>SSC-Campus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Tessa Hulshof</dc:creator>
  <cp:lastModifiedBy>Tessa Hulshof</cp:lastModifiedBy>
  <dcterms:created xsi:type="dcterms:W3CDTF">2019-01-18T10:12:49Z</dcterms:created>
  <dcterms:modified xsi:type="dcterms:W3CDTF">2019-07-16T08:53:51Z</dcterms:modified>
</cp:coreProperties>
</file>